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9675" activeTab="0"/>
  </bookViews>
  <sheets>
    <sheet name="收支餘絀決算表" sheetId="1" r:id="rId1"/>
    <sheet name="餘絀撥補決算表" sheetId="2" r:id="rId2"/>
    <sheet name="現金流量決算表" sheetId="3" r:id="rId3"/>
    <sheet name="平衡表" sheetId="4" r:id="rId4"/>
    <sheet name="業務收入明細表" sheetId="5" r:id="rId5"/>
    <sheet name="教學成本明細表" sheetId="6" r:id="rId6"/>
    <sheet name="其他業務成本明細表" sheetId="7" r:id="rId7"/>
    <sheet name="管理及總務費用明細表" sheetId="8" r:id="rId8"/>
    <sheet name="其他業務費用明細表" sheetId="9" r:id="rId9"/>
    <sheet name="其他業務外費用明細表" sheetId="10" r:id="rId10"/>
    <sheet name="資產折舊明細表" sheetId="11" r:id="rId11"/>
    <sheet name="資產報廢明細表" sheetId="12" r:id="rId12"/>
    <sheet name="國庫撥補款明細表" sheetId="13" r:id="rId13"/>
    <sheet name="固定資產建設改良擴充明細表" sheetId="14" r:id="rId14"/>
    <sheet name="固定資產建設改良擴充計畫預算與實際進度比較表" sheetId="15" r:id="rId15"/>
    <sheet name="主要營運項目執行績效摘要表" sheetId="16" r:id="rId16"/>
    <sheet name="基金數額增減明細表" sheetId="17" r:id="rId17"/>
    <sheet name="員工人數彙計表" sheetId="18" r:id="rId18"/>
    <sheet name="用人費用彙計表" sheetId="19" r:id="rId19"/>
    <sheet name="各項費用彙計表" sheetId="20" r:id="rId20"/>
    <sheet name="管制性項目及統計所需項目比較表" sheetId="21" r:id="rId21"/>
  </sheets>
  <definedNames/>
  <calcPr fullCalcOnLoad="1"/>
</workbook>
</file>

<file path=xl/sharedStrings.xml><?xml version="1.0" encoding="utf-8"?>
<sst xmlns="http://schemas.openxmlformats.org/spreadsheetml/2006/main" count="1391" uniqueCount="719">
  <si>
    <t>％</t>
  </si>
  <si>
    <t>科        目</t>
  </si>
  <si>
    <t>金    額</t>
  </si>
  <si>
    <t>金    額</t>
  </si>
  <si>
    <t>上年度決算數</t>
  </si>
  <si>
    <r>
      <t>比較增</t>
    </r>
    <r>
      <rPr>
        <sz val="12"/>
        <rFont val="Times New Roman"/>
        <family val="1"/>
      </rPr>
      <t>(+)</t>
    </r>
    <r>
      <rPr>
        <sz val="12"/>
        <rFont val="細明體"/>
        <family val="3"/>
      </rPr>
      <t>減(-)</t>
    </r>
  </si>
  <si>
    <t>合　　　計</t>
  </si>
  <si>
    <t>政府補助及
學雜費等收入</t>
  </si>
  <si>
    <t>５項自籌
收　　入</t>
  </si>
  <si>
    <t>本年度決算數</t>
  </si>
  <si>
    <t>單位:新臺幣元</t>
  </si>
  <si>
    <t>國立中正大學校務基金</t>
  </si>
  <si>
    <t>收支餘絀決算表</t>
  </si>
  <si>
    <t>中華民國103年度</t>
  </si>
  <si>
    <t>單位:新臺幣元</t>
  </si>
  <si>
    <t>本 年 度 預 算 數</t>
  </si>
  <si>
    <t xml:space="preserve">業務收入                                                    </t>
  </si>
  <si>
    <t xml:space="preserve">　教學收入                                                    </t>
  </si>
  <si>
    <t xml:space="preserve">　　學雜費收入                                                  </t>
  </si>
  <si>
    <t xml:space="preserve">　　學雜費減免(-)                                               </t>
  </si>
  <si>
    <t xml:space="preserve">　　建教合作收入                                                </t>
  </si>
  <si>
    <t xml:space="preserve">　　推廣教育收入                                                </t>
  </si>
  <si>
    <t xml:space="preserve">　租金及權利金收入                                            </t>
  </si>
  <si>
    <t xml:space="preserve">　　權利金收入                                                  </t>
  </si>
  <si>
    <t xml:space="preserve">　其他業務收入                                                </t>
  </si>
  <si>
    <t xml:space="preserve">　　學校教學研究補助收入                                        </t>
  </si>
  <si>
    <t xml:space="preserve">　　其他補助收入                                                </t>
  </si>
  <si>
    <t xml:space="preserve">　　雜項業務收入                                                </t>
  </si>
  <si>
    <t xml:space="preserve">業務成本與費用                                              </t>
  </si>
  <si>
    <t xml:space="preserve">　教學成本                                                    </t>
  </si>
  <si>
    <t xml:space="preserve">　　教學研究及訓輔成本                                          </t>
  </si>
  <si>
    <t xml:space="preserve">　　建教合作成本                                                </t>
  </si>
  <si>
    <t xml:space="preserve">　　推廣教育成本                                                </t>
  </si>
  <si>
    <t xml:space="preserve">　其他業務成本                                                </t>
  </si>
  <si>
    <t xml:space="preserve">　　學生公費及獎勵金                                            </t>
  </si>
  <si>
    <t xml:space="preserve">　管理及總務費用                                              </t>
  </si>
  <si>
    <t xml:space="preserve">　　管理費用及總務費用                                          </t>
  </si>
  <si>
    <t xml:space="preserve">　其他業務費用                                                </t>
  </si>
  <si>
    <t xml:space="preserve">　　雜項業務費用                                                </t>
  </si>
  <si>
    <t xml:space="preserve">業務賸餘(短絀-)                                             </t>
  </si>
  <si>
    <t xml:space="preserve">業務外收入                                                  </t>
  </si>
  <si>
    <t xml:space="preserve">　財務收入                                                    </t>
  </si>
  <si>
    <t xml:space="preserve">　　利息收入                                                    </t>
  </si>
  <si>
    <t xml:space="preserve">　其他業務外收入                                              </t>
  </si>
  <si>
    <t xml:space="preserve">　　資產使用及權利金收入                                        </t>
  </si>
  <si>
    <t xml:space="preserve">　　受贈收入                                                    </t>
  </si>
  <si>
    <t xml:space="preserve">　　違規罰款收入                                                </t>
  </si>
  <si>
    <t xml:space="preserve">　　雜項收入                                                    </t>
  </si>
  <si>
    <t xml:space="preserve">業務外費用                                                  </t>
  </si>
  <si>
    <t xml:space="preserve">　其他業務外費用                                              </t>
  </si>
  <si>
    <t xml:space="preserve">　　財產交易短絀                                                </t>
  </si>
  <si>
    <t xml:space="preserve">　　雜項費用                                                    </t>
  </si>
  <si>
    <t xml:space="preserve">業務外賸餘(短絀-)                                           </t>
  </si>
  <si>
    <t xml:space="preserve">本期賸餘(短絀-)                                             </t>
  </si>
  <si>
    <t>國立中正大學校務基金</t>
  </si>
  <si>
    <t>國立中正大學校務基金</t>
  </si>
  <si>
    <t>餘絀撥補決算表</t>
  </si>
  <si>
    <t>中華民國103年度</t>
  </si>
  <si>
    <t>中華民國103年度</t>
  </si>
  <si>
    <t>單位:新臺幣元</t>
  </si>
  <si>
    <t>項        目</t>
  </si>
  <si>
    <t>本 年 度 預 算 數</t>
  </si>
  <si>
    <t>本年度決算數</t>
  </si>
  <si>
    <r>
      <t>比較增</t>
    </r>
    <r>
      <rPr>
        <sz val="12"/>
        <rFont val="Times New Roman"/>
        <family val="1"/>
      </rPr>
      <t>(+)</t>
    </r>
    <r>
      <rPr>
        <sz val="12"/>
        <rFont val="細明體"/>
        <family val="3"/>
      </rPr>
      <t>減(-)</t>
    </r>
  </si>
  <si>
    <t>上年度決算數</t>
  </si>
  <si>
    <t>金    額</t>
  </si>
  <si>
    <t>％</t>
  </si>
  <si>
    <t xml:space="preserve">賸餘之部                                                    </t>
  </si>
  <si>
    <t xml:space="preserve">　　本期賸餘                                                    </t>
  </si>
  <si>
    <t xml:space="preserve">　　前期未分配賸餘                                              </t>
  </si>
  <si>
    <t xml:space="preserve">　　公積轉列數                                                  </t>
  </si>
  <si>
    <t xml:space="preserve">分配之部                                                    </t>
  </si>
  <si>
    <t xml:space="preserve">　　填補累積短絀                                                </t>
  </si>
  <si>
    <t xml:space="preserve">　　提存公積                                                    </t>
  </si>
  <si>
    <t xml:space="preserve">　　賸餘撥充基金數                                              </t>
  </si>
  <si>
    <t xml:space="preserve">　　解繳國庫淨額                                                </t>
  </si>
  <si>
    <t xml:space="preserve">　　其他依法分配數                                              </t>
  </si>
  <si>
    <t xml:space="preserve">未分配賸餘                                                  </t>
  </si>
  <si>
    <t xml:space="preserve">短絀之部                                                    </t>
  </si>
  <si>
    <t xml:space="preserve">　　本期短絀                                                    </t>
  </si>
  <si>
    <t xml:space="preserve">　　前期待填補之短絀                                            </t>
  </si>
  <si>
    <t xml:space="preserve">填補之部                                                    </t>
  </si>
  <si>
    <t xml:space="preserve">　　撥用賸餘                                                    </t>
  </si>
  <si>
    <t xml:space="preserve">　　撥用公積                                                    </t>
  </si>
  <si>
    <t xml:space="preserve">　　折減基金                                                    </t>
  </si>
  <si>
    <t xml:space="preserve">　　國庫撥款                                                    </t>
  </si>
  <si>
    <t xml:space="preserve">待填補之短絀                                                </t>
  </si>
  <si>
    <t>單位:新臺幣元</t>
  </si>
  <si>
    <t>項        目</t>
  </si>
  <si>
    <t>預 算 數</t>
  </si>
  <si>
    <t>決算數</t>
  </si>
  <si>
    <r>
      <t>比較增</t>
    </r>
    <r>
      <rPr>
        <sz val="12"/>
        <rFont val="Times New Roman"/>
        <family val="1"/>
      </rPr>
      <t>(+)</t>
    </r>
    <r>
      <rPr>
        <sz val="12"/>
        <rFont val="細明體"/>
        <family val="3"/>
      </rPr>
      <t>減(-)數</t>
    </r>
  </si>
  <si>
    <t>金    額</t>
  </si>
  <si>
    <t>％</t>
  </si>
  <si>
    <t xml:space="preserve">▼業務活動之現金流量                                          </t>
  </si>
  <si>
    <t xml:space="preserve">　　本期賸餘(短絀-)                                             </t>
  </si>
  <si>
    <t xml:space="preserve">　　調整非現金項目                                              </t>
  </si>
  <si>
    <t xml:space="preserve">　　　折舊及折耗                                                  </t>
  </si>
  <si>
    <t xml:space="preserve">　　　　土地改良物                                                  </t>
  </si>
  <si>
    <t xml:space="preserve">　　　　房屋及建築                                                  </t>
  </si>
  <si>
    <t xml:space="preserve">　　　　機械及設備                                                  </t>
  </si>
  <si>
    <t xml:space="preserve">　　　　交通及運輸設備                                              </t>
  </si>
  <si>
    <t xml:space="preserve">　　　　什項設備                                                    </t>
  </si>
  <si>
    <t xml:space="preserve">　　　　代管資產                                                    </t>
  </si>
  <si>
    <t xml:space="preserve">　　　攤銷                                                        </t>
  </si>
  <si>
    <t xml:space="preserve">　　　　攤銷電腦軟體                                                </t>
  </si>
  <si>
    <t xml:space="preserve">　　　　其他攤銷費用                                                </t>
  </si>
  <si>
    <t xml:space="preserve">　　　處理資產短絀(賸餘-)                                         </t>
  </si>
  <si>
    <t xml:space="preserve">　　　其他                                                        </t>
  </si>
  <si>
    <t xml:space="preserve">　　　　其他                                                        </t>
  </si>
  <si>
    <t xml:space="preserve">　　　流動資產淨減(淨增-)                                         </t>
  </si>
  <si>
    <t xml:space="preserve">　　　流動負債淨增(淨減-)                                         </t>
  </si>
  <si>
    <t xml:space="preserve">　　業務活動之淨現金流入(流出-)                                 </t>
  </si>
  <si>
    <t xml:space="preserve">▼投資活動之現金流量                                          </t>
  </si>
  <si>
    <t xml:space="preserve">　　減少固定資產及遞耗資產                                      </t>
  </si>
  <si>
    <t xml:space="preserve">　　　減少固定資產                                                </t>
  </si>
  <si>
    <t xml:space="preserve">　　　　固定資產之減少                                              </t>
  </si>
  <si>
    <t xml:space="preserve">　　　　　購建中固定資產                                              </t>
  </si>
  <si>
    <t xml:space="preserve">　　減少無形資產、遞延借項及其他資產                            </t>
  </si>
  <si>
    <t xml:space="preserve">　　　減少其他資產                                                </t>
  </si>
  <si>
    <t xml:space="preserve">　　增加流動金融資產及短期貸墊款                                </t>
  </si>
  <si>
    <t xml:space="preserve">　　　增加短期墊款                                                </t>
  </si>
  <si>
    <t xml:space="preserve">　　增加投資、長期應收款、貸墊款及準備金                        </t>
  </si>
  <si>
    <t xml:space="preserve">　　　增加準備金                                                  </t>
  </si>
  <si>
    <t xml:space="preserve">　　增加固定資產及遞耗資產                                      </t>
  </si>
  <si>
    <t xml:space="preserve">　　　增加固定資產                                                </t>
  </si>
  <si>
    <t xml:space="preserve">　　　　固定資產之增置                                              </t>
  </si>
  <si>
    <t xml:space="preserve">　　　　　土地改良物                                                  </t>
  </si>
  <si>
    <t xml:space="preserve">　　　　　房屋及建築                                                  </t>
  </si>
  <si>
    <t xml:space="preserve">　　　　　機械及設備                                                  </t>
  </si>
  <si>
    <t xml:space="preserve">　　　　　交通及運輸設備                                              </t>
  </si>
  <si>
    <t xml:space="preserve">　　　　　什項設備                                                    </t>
  </si>
  <si>
    <t xml:space="preserve">　　增加無形資產、遞延借項及其他資產                            </t>
  </si>
  <si>
    <t xml:space="preserve">　　　增加無形資產                                                </t>
  </si>
  <si>
    <t xml:space="preserve">　　　增加遞延借項                                                </t>
  </si>
  <si>
    <t xml:space="preserve">　　投資活動之淨現金流入(流出-)                                 </t>
  </si>
  <si>
    <t xml:space="preserve">▼融資活動之現金流量                                          </t>
  </si>
  <si>
    <t xml:space="preserve">　　增加短期債務、流動金融負債、其他負債及遞延貸項              </t>
  </si>
  <si>
    <t xml:space="preserve">　　　增加其他負債                                                </t>
  </si>
  <si>
    <t xml:space="preserve">　　增加基金、公積及填補短絀                                    </t>
  </si>
  <si>
    <t xml:space="preserve">　　　增加基金                                                    </t>
  </si>
  <si>
    <t xml:space="preserve">　　　　國庫撥款增置固定資產                                        </t>
  </si>
  <si>
    <t xml:space="preserve">　　　增加公積                                                    </t>
  </si>
  <si>
    <t xml:space="preserve">　　減少短期債務、流動金融負債、其他負債及遞延貸項              </t>
  </si>
  <si>
    <t xml:space="preserve">　　　減少其他負債                                                </t>
  </si>
  <si>
    <t xml:space="preserve">　　融資活動之淨現金流入(流出-)                                 </t>
  </si>
  <si>
    <t xml:space="preserve">▼匯率變動影響數                                              </t>
  </si>
  <si>
    <t xml:space="preserve">▼現金及約當現金之淨增(淨減-)                                 </t>
  </si>
  <si>
    <t xml:space="preserve">▼期初現金及約當現金                                          </t>
  </si>
  <si>
    <t xml:space="preserve">▼期末現金及約當現金                                          </t>
  </si>
  <si>
    <t xml:space="preserve">▼不影響現金流量之投資與融資活動                              </t>
  </si>
  <si>
    <t xml:space="preserve">　　固定資產與基金同額增加(或減少-)之金額                       </t>
  </si>
  <si>
    <t xml:space="preserve">　　　撥入固定資產明細(+)                                         </t>
  </si>
  <si>
    <t xml:space="preserve">　　　撥出固定資產明細(-)                                         </t>
  </si>
  <si>
    <t xml:space="preserve">　　受贈固定資產與受贈公積同額增加之金額                        </t>
  </si>
  <si>
    <t xml:space="preserve">　　　受贈固定資產明細                                            </t>
  </si>
  <si>
    <t xml:space="preserve">　　盈餘分配與虧損填補之金額                                    </t>
  </si>
  <si>
    <t xml:space="preserve">　　　提存(撥用-)公積                                             </t>
  </si>
  <si>
    <t xml:space="preserve">　　提列退撫基金使退休離職準備金及應付退休及離職金同額增(減-)數 </t>
  </si>
  <si>
    <t xml:space="preserve">　　　提列退撫基金使退休離職準備金及應付退休及離職金同額增(+)之數 </t>
  </si>
  <si>
    <t xml:space="preserve">　　　提列退撫基金使退休離職準備金及應付退休及離職金同額減(-)之數 </t>
  </si>
  <si>
    <t xml:space="preserve">　　固定資產與應付未付數同額增(+)減(-)之金額                    </t>
  </si>
  <si>
    <t xml:space="preserve">　　　固定資產                                                    </t>
  </si>
  <si>
    <t xml:space="preserve">　　　　購建中固定資產                                              </t>
  </si>
  <si>
    <t>　　以前年度購建中固定資產科目，於本次更正調整轉入固定資產科目數</t>
  </si>
  <si>
    <t xml:space="preserve">　　　本年度更正調整轉入固定資產科目數                            </t>
  </si>
  <si>
    <t xml:space="preserve">　　其他準備金與受贈公積同額增加(+)或減少(-)之金額              </t>
  </si>
  <si>
    <t xml:space="preserve">　　　其他準備金與受贈公積同額增加之金額(+)                       </t>
  </si>
  <si>
    <t xml:space="preserve">　　　其他準備金與受贈公積同額減少之金額(-)                       </t>
  </si>
  <si>
    <t xml:space="preserve">　　其他準備金與暫收及待結轉帳項同額增加(+)或減少(-)之金額      </t>
  </si>
  <si>
    <t xml:space="preserve">　　　其他準備金與暫收及待結轉帳項同額增加之金額(+)               </t>
  </si>
  <si>
    <t xml:space="preserve">　　　其他準備金與暫收及待結轉帳項同額減少之金額(-)               </t>
  </si>
  <si>
    <t xml:space="preserve">　　應付代管資產轉列受贈公積數                                  </t>
  </si>
  <si>
    <t xml:space="preserve">　　其他準備金與預收收入同額增(+)減(-)數                        </t>
  </si>
  <si>
    <t>附  註:</t>
  </si>
  <si>
    <t xml:space="preserve">1.「業務活動之現金流量-調整非現金項目-處理資產短絀(賸餘-)」計23萬9,599元，說明如下：
(1)交通及運輸設備帳面價值為1萬2,684元提前報廢。
(2)什項設備帳面價值為22萬6,915元提前報廢。
2. 「業務活動之現金流量-調整非現金項目-其他」計147萬0,894元，說明如下：
(1)機械及設備帳面價值減少27萬4,684元，係中科院委辦計畫購置之設備，其所有權屬中科院，於購置時誤列本校財產，於本年度始依規定改列代管資產。
(2) 電腦軟體於102年度購買時應列為預算內，誤列入預算外，故本年度預算內(A版)調整增加102年度提列之折舊費用1,686元、預算外(B版)調整減少102年度提列之折舊費用1,686元。
(3)其他準備金與本期餘絀等之相關影響數增加119萬6,210元。
3.「投資活動之現金流量-減少固定資產」計2萬6,023元，係圖書期刊缺刊及結案退款，廠商繳回貨款。
4.「融資活動之現金流量-增加公積」計2,002萬8,325元，包括教育部補助獎勵大學教學卓越計畫補助款1,500萬元、前瞻製造系統頂尖研究中心經費250萬元、臺灣綜合大學系統跨校整合計畫款73萬8,520元、區域教學資源中心178萬9,805元。
5. 「固定資產與應付未付數同額減少(-)」計8萬7,104元，係因本校特高壓變電站電力改善工程之驗收結餘款毋須再支付，故應付工程款與未完工程對轉沖回。
</t>
  </si>
  <si>
    <t>現金流量決算表</t>
  </si>
  <si>
    <t>國立中正大學校務基金</t>
  </si>
  <si>
    <t>中華民國103年12月31日</t>
  </si>
  <si>
    <t>科        目</t>
  </si>
  <si>
    <t>本年度決算數</t>
  </si>
  <si>
    <t>上年度決算數</t>
  </si>
  <si>
    <r>
      <t>比較增</t>
    </r>
    <r>
      <rPr>
        <sz val="12"/>
        <rFont val="Times New Roman"/>
        <family val="1"/>
      </rPr>
      <t>(+)</t>
    </r>
    <r>
      <rPr>
        <sz val="12"/>
        <rFont val="細明體"/>
        <family val="3"/>
      </rPr>
      <t>減(-)</t>
    </r>
  </si>
  <si>
    <t>金    額</t>
  </si>
  <si>
    <t>％</t>
  </si>
  <si>
    <t xml:space="preserve">資產                                                        </t>
  </si>
  <si>
    <t xml:space="preserve">負債                                                        </t>
  </si>
  <si>
    <t xml:space="preserve">流動資產                                                    </t>
  </si>
  <si>
    <t xml:space="preserve">流動負債                                                    </t>
  </si>
  <si>
    <t xml:space="preserve">　現金                                                        </t>
  </si>
  <si>
    <t xml:space="preserve">　應付款項                                                    </t>
  </si>
  <si>
    <t xml:space="preserve">　　銀行存款                                                    </t>
  </si>
  <si>
    <t xml:space="preserve">　　應付代收款                                                  </t>
  </si>
  <si>
    <t xml:space="preserve">　應收款項                                                    </t>
  </si>
  <si>
    <t xml:space="preserve">　　應付費用                                                    </t>
  </si>
  <si>
    <t xml:space="preserve">　　應收利息                                                    </t>
  </si>
  <si>
    <t xml:space="preserve">　　應付稅款                                                    </t>
  </si>
  <si>
    <t xml:space="preserve">　　其他應收款                                                  </t>
  </si>
  <si>
    <t xml:space="preserve">　　應付工程款                                                  </t>
  </si>
  <si>
    <t xml:space="preserve">　預付款項                                                    </t>
  </si>
  <si>
    <t xml:space="preserve">　預收款項                                                    </t>
  </si>
  <si>
    <t xml:space="preserve">　　用品盤存                                                    </t>
  </si>
  <si>
    <t xml:space="preserve">　　預收收入                                                    </t>
  </si>
  <si>
    <t xml:space="preserve">　　預付費用                                                    </t>
  </si>
  <si>
    <t xml:space="preserve">　　其他預收款                                                  </t>
  </si>
  <si>
    <t xml:space="preserve">　　其他預付款                                                  </t>
  </si>
  <si>
    <t xml:space="preserve">其他負債                                                    </t>
  </si>
  <si>
    <t xml:space="preserve">　短期貸墊款                                                  </t>
  </si>
  <si>
    <t xml:space="preserve">　什項負債                                                    </t>
  </si>
  <si>
    <t xml:space="preserve">　　短期墊款                                                    </t>
  </si>
  <si>
    <t xml:space="preserve">　　存入保證金                                                  </t>
  </si>
  <si>
    <t xml:space="preserve">投資、長期應收款、貸墊款及準備金                            </t>
  </si>
  <si>
    <t xml:space="preserve">　　應付退休及離職金                                            </t>
  </si>
  <si>
    <t xml:space="preserve">　準備金                                                      </t>
  </si>
  <si>
    <t xml:space="preserve">　　應付代管資產                                                </t>
  </si>
  <si>
    <t xml:space="preserve">　　退休及離職準備金                                            </t>
  </si>
  <si>
    <t xml:space="preserve">　　暫收及待結轉帳項                                            </t>
  </si>
  <si>
    <t xml:space="preserve">　　其他準備金                                                  </t>
  </si>
  <si>
    <t xml:space="preserve">淨值                                                        </t>
  </si>
  <si>
    <t xml:space="preserve">固定資產                                                    </t>
  </si>
  <si>
    <t xml:space="preserve">基金                                                        </t>
  </si>
  <si>
    <t xml:space="preserve">　土地                                                        </t>
  </si>
  <si>
    <t xml:space="preserve">　基金                                                        </t>
  </si>
  <si>
    <t xml:space="preserve">　　土地                                                        </t>
  </si>
  <si>
    <t xml:space="preserve">　　基金                                                        </t>
  </si>
  <si>
    <t xml:space="preserve">　土地改良物                                                  </t>
  </si>
  <si>
    <t xml:space="preserve">公積                                                        </t>
  </si>
  <si>
    <t xml:space="preserve">　　土地改良物                                                  </t>
  </si>
  <si>
    <t xml:space="preserve">　資本公積                                                    </t>
  </si>
  <si>
    <t xml:space="preserve">　　累計折舊-土地改良物(-)                                      </t>
  </si>
  <si>
    <t xml:space="preserve">　　受贈公積                                                    </t>
  </si>
  <si>
    <t xml:space="preserve">　房屋及建築                                                  </t>
  </si>
  <si>
    <t xml:space="preserve">淨值其他項目                                                </t>
  </si>
  <si>
    <t xml:space="preserve">　　房屋及建築                                                  </t>
  </si>
  <si>
    <t xml:space="preserve">　未實現重估增值                                              </t>
  </si>
  <si>
    <t xml:space="preserve">　　累計折舊-房屋及建築(-)                                      </t>
  </si>
  <si>
    <t xml:space="preserve">　　未實現重估增值                                              </t>
  </si>
  <si>
    <t xml:space="preserve">　機械及設備                                                  </t>
  </si>
  <si>
    <t xml:space="preserve">　　機械及設備                                                  </t>
  </si>
  <si>
    <t xml:space="preserve">　　累計折舊-機械及設備(-)                                      </t>
  </si>
  <si>
    <t xml:space="preserve">　交通及運輸設備                                              </t>
  </si>
  <si>
    <t xml:space="preserve">　　交通及運輸設備                                              </t>
  </si>
  <si>
    <t xml:space="preserve">　　累計折舊-交通及運輸設備(-)                                  </t>
  </si>
  <si>
    <t xml:space="preserve">　什項設備                                                    </t>
  </si>
  <si>
    <t xml:space="preserve">　　什項設備                                                    </t>
  </si>
  <si>
    <t xml:space="preserve">　　累計折舊-什項設備(-)                                        </t>
  </si>
  <si>
    <t xml:space="preserve">　購建中固定資產                                              </t>
  </si>
  <si>
    <t xml:space="preserve">　　未完工程                                                    </t>
  </si>
  <si>
    <t xml:space="preserve">　　訂購機件及設備款                                            </t>
  </si>
  <si>
    <t xml:space="preserve">無形資產                                                    </t>
  </si>
  <si>
    <t xml:space="preserve">　無形資產                                                    </t>
  </si>
  <si>
    <t xml:space="preserve">　　專利權                                                      </t>
  </si>
  <si>
    <t xml:space="preserve">　　電腦軟體                                                    </t>
  </si>
  <si>
    <t xml:space="preserve">遞延借項                                                    </t>
  </si>
  <si>
    <t xml:space="preserve">　遞延費用                                                    </t>
  </si>
  <si>
    <t xml:space="preserve">　　遞延費用                                                    </t>
  </si>
  <si>
    <t xml:space="preserve">其他資產                                                    </t>
  </si>
  <si>
    <t xml:space="preserve">　什項資產                                                    </t>
  </si>
  <si>
    <t xml:space="preserve">　　存出保證金                                                  </t>
  </si>
  <si>
    <t xml:space="preserve">　　催收款項                                                    </t>
  </si>
  <si>
    <t xml:space="preserve">　　代管資產                                                    </t>
  </si>
  <si>
    <t xml:space="preserve">　　累計折舊-代管資產(-)                                        </t>
  </si>
  <si>
    <t>合    計</t>
  </si>
  <si>
    <t xml:space="preserve">附    註：
 1.信託代理與保證資產科目,本年度決算數為     $3,914,117.00及上年度決算數為    $46,027,447.00
 2.信託代理與保證負債科目,本年度決算數為     $3,914,117.00及上年度決算數為    $46,027,447.00
</t>
  </si>
  <si>
    <t>平衡表</t>
  </si>
  <si>
    <t>國立中正大學校務基金</t>
  </si>
  <si>
    <t>中華民國103年度</t>
  </si>
  <si>
    <t>單位:新臺幣元</t>
  </si>
  <si>
    <t>科    目</t>
  </si>
  <si>
    <t>預 算 數</t>
  </si>
  <si>
    <t>決 算  數</t>
  </si>
  <si>
    <t>決算數與預算數
比較增(+)減(-)</t>
  </si>
  <si>
    <r>
      <t>說</t>
    </r>
    <r>
      <rPr>
        <sz val="12"/>
        <rFont val="Times New Roman"/>
        <family val="1"/>
      </rPr>
      <t xml:space="preserve">    </t>
    </r>
    <r>
      <rPr>
        <sz val="12"/>
        <rFont val="細明體"/>
        <family val="3"/>
      </rPr>
      <t>明</t>
    </r>
  </si>
  <si>
    <r>
      <t>金</t>
    </r>
    <r>
      <rPr>
        <sz val="12"/>
        <rFont val="Times New Roman"/>
        <family val="1"/>
      </rPr>
      <t xml:space="preserve">  </t>
    </r>
    <r>
      <rPr>
        <sz val="12"/>
        <rFont val="細明體"/>
        <family val="3"/>
      </rPr>
      <t>額</t>
    </r>
  </si>
  <si>
    <t>％</t>
  </si>
  <si>
    <t/>
  </si>
  <si>
    <t>主要係因學校開辦推廣教育學分班等業務超出預期所致。</t>
  </si>
  <si>
    <t>主要係產學合作技術移轉授權金收入較預計數增加所致。</t>
  </si>
  <si>
    <t>主要係教育部等機關專案補助計畫(含教學卓越計畫及邁向頂尖大學計畫)收入較預計增加所致。</t>
  </si>
  <si>
    <t>主要係因本校碩、博士班、在職專班及轉學生等各項招生考試收入不如預期。</t>
  </si>
  <si>
    <t>主要係因短期資金運用得宜致定存利息增加所致。</t>
  </si>
  <si>
    <t>主要係因學生住宿費、學人宿舍費及場地使用費等收入較預計減少所致。</t>
  </si>
  <si>
    <t>主要係因各界捐贈款項超出預期所致。</t>
  </si>
  <si>
    <t>主要係因廠商逾期違約罰款、圖書逾期、車輛違規等案件較預計增加所致。</t>
  </si>
  <si>
    <t>主要係因成績單、學生證、服務證等工本費收入較預計增加所致。</t>
  </si>
  <si>
    <t xml:space="preserve">合    計                                                    </t>
  </si>
  <si>
    <t>業務收入明細表</t>
  </si>
  <si>
    <t>國立中正大學校務基金</t>
  </si>
  <si>
    <t>中華民國103年度</t>
  </si>
  <si>
    <t>單位:新臺幣元</t>
  </si>
  <si>
    <t>科    目</t>
  </si>
  <si>
    <t>預 算 數</t>
  </si>
  <si>
    <t>決  算  數</t>
  </si>
  <si>
    <r>
      <t>比</t>
    </r>
    <r>
      <rPr>
        <sz val="12"/>
        <rFont val="Times New Roman"/>
        <family val="1"/>
      </rPr>
      <t xml:space="preserve">  </t>
    </r>
    <r>
      <rPr>
        <sz val="12"/>
        <rFont val="細明體"/>
        <family val="3"/>
      </rPr>
      <t>較</t>
    </r>
    <r>
      <rPr>
        <sz val="12"/>
        <rFont val="Times New Roman"/>
        <family val="1"/>
      </rPr>
      <t xml:space="preserve">  </t>
    </r>
    <r>
      <rPr>
        <sz val="12"/>
        <rFont val="細明體"/>
        <family val="3"/>
      </rPr>
      <t>增</t>
    </r>
    <r>
      <rPr>
        <sz val="12"/>
        <rFont val="Times New Roman"/>
        <family val="1"/>
      </rPr>
      <t xml:space="preserve">  </t>
    </r>
    <r>
      <rPr>
        <sz val="12"/>
        <rFont val="細明體"/>
        <family val="3"/>
      </rPr>
      <t>減</t>
    </r>
  </si>
  <si>
    <t>備  註</t>
  </si>
  <si>
    <t>政府補助及
學雜費等收入支應</t>
  </si>
  <si>
    <t>５項自籌
收入支應</t>
  </si>
  <si>
    <t>合　　計</t>
  </si>
  <si>
    <r>
      <t>金</t>
    </r>
    <r>
      <rPr>
        <sz val="12"/>
        <rFont val="Times New Roman"/>
        <family val="1"/>
      </rPr>
      <t xml:space="preserve">  </t>
    </r>
    <r>
      <rPr>
        <sz val="12"/>
        <rFont val="細明體"/>
        <family val="3"/>
      </rPr>
      <t>　額</t>
    </r>
  </si>
  <si>
    <t>％</t>
  </si>
  <si>
    <t xml:space="preserve">教學成本                                                                        </t>
  </si>
  <si>
    <t xml:space="preserve">　教學研究及訓輔成本                                                            </t>
  </si>
  <si>
    <t>除租金與利息費用較預計數增加外，其餘撙節各項費用，致使決算數較預計數減少。</t>
  </si>
  <si>
    <t xml:space="preserve">　　用人費用                                                                    </t>
  </si>
  <si>
    <t xml:space="preserve">　　　正式員額薪資                                                              </t>
  </si>
  <si>
    <t xml:space="preserve">　　　聘僱及兼職人員薪資                                                        </t>
  </si>
  <si>
    <t xml:space="preserve">　　　超時工作報酬                                                              </t>
  </si>
  <si>
    <t xml:space="preserve">　　　獎金                                                                      </t>
  </si>
  <si>
    <t xml:space="preserve">　　　退休及卹償金                                                              </t>
  </si>
  <si>
    <t xml:space="preserve">　　　福利費                                                                    </t>
  </si>
  <si>
    <t xml:space="preserve">　　服務費用                                                                    </t>
  </si>
  <si>
    <t xml:space="preserve">　　　水電費                                                                    </t>
  </si>
  <si>
    <t xml:space="preserve">　　　郵電費                                                                    </t>
  </si>
  <si>
    <t xml:space="preserve">　　　旅運費                                                                    </t>
  </si>
  <si>
    <t>國外旅費預算數415萬6,000元，決算數1,162萬0,122元，較預算數增加746萬4,122元，係配合補助計畫需要及實際業務需要核實列支出席國際研討會、國際會議、短期研究等旅費。</t>
  </si>
  <si>
    <t xml:space="preserve">　　　印刷裝訂與廣告費                                                          </t>
  </si>
  <si>
    <t>廣告費預算數120萬元，決算數82萬8,204元，較預算數減少37萬1,796元，係依業務需要刊登各項招生廣告媒體刊登費及徵聘廣告等費用。</t>
  </si>
  <si>
    <t xml:space="preserve">　　　修理保養及保固費                                                          </t>
  </si>
  <si>
    <t xml:space="preserve">　　　保險費                                                                    </t>
  </si>
  <si>
    <t xml:space="preserve">　　　一般服務費                                                                </t>
  </si>
  <si>
    <t xml:space="preserve">　　　專業服務費                                                                </t>
  </si>
  <si>
    <t xml:space="preserve">　　　公共關係費                                                                </t>
  </si>
  <si>
    <t>公共關係費預算數16萬4,000元，決算數16萬4,000元，較預算數無增減。</t>
  </si>
  <si>
    <t xml:space="preserve">　　材料及用品費                                                                </t>
  </si>
  <si>
    <t xml:space="preserve">　　　使用材料費                                                                </t>
  </si>
  <si>
    <t xml:space="preserve">　　　用品消耗                                                                  </t>
  </si>
  <si>
    <t xml:space="preserve">　　　商品及醫療用品                                                            </t>
  </si>
  <si>
    <t xml:space="preserve">　　租金與利息                                                                  </t>
  </si>
  <si>
    <t xml:space="preserve">　　　地租及水租                                                                </t>
  </si>
  <si>
    <t xml:space="preserve">　　　房租                                                                      </t>
  </si>
  <si>
    <t xml:space="preserve">　　　機器租金                                                                  </t>
  </si>
  <si>
    <t xml:space="preserve">　　　交通及運輸設備租金                                                        </t>
  </si>
  <si>
    <t xml:space="preserve">　　　什項設備租金                                                              </t>
  </si>
  <si>
    <t xml:space="preserve">　　折舊、折耗及攤銷                                                            </t>
  </si>
  <si>
    <t xml:space="preserve">　　　土地改良物折舊                                                            </t>
  </si>
  <si>
    <t xml:space="preserve">　　　房屋折舊                                                                  </t>
  </si>
  <si>
    <t xml:space="preserve">　　　機械及設備折舊                                                            </t>
  </si>
  <si>
    <t xml:space="preserve">　　　交通及運輸設備折舊                                                        </t>
  </si>
  <si>
    <t xml:space="preserve">　　　什項設備折舊                                                              </t>
  </si>
  <si>
    <t xml:space="preserve">　　　代管資產折舊                                                              </t>
  </si>
  <si>
    <t xml:space="preserve">　　　攤銷                                                                      </t>
  </si>
  <si>
    <t xml:space="preserve">　　稅捐與規費(強制費)                                                          </t>
  </si>
  <si>
    <t xml:space="preserve">　　　消費與行為稅                                                              </t>
  </si>
  <si>
    <t xml:space="preserve">　　　規費                                                                      </t>
  </si>
  <si>
    <t xml:space="preserve">　　會費、捐助、補助、分攤、救助(濟)與交流活動費                                </t>
  </si>
  <si>
    <t xml:space="preserve">　　　會費                                                                      </t>
  </si>
  <si>
    <t xml:space="preserve">　　　分擔                                                                      </t>
  </si>
  <si>
    <t xml:space="preserve">　　　補貼(償)、獎勵、慰問與救助(濟)                                            </t>
  </si>
  <si>
    <t xml:space="preserve">　　　競賽及交流活動費                                                          </t>
  </si>
  <si>
    <t xml:space="preserve">　建教合作成本                                                                  </t>
  </si>
  <si>
    <t>國外旅費預算數1,996萬9,000元，決算數2,452萬5,262元，較預算數增加455萬6,262元，係配合建教合作計畫核實列支之出席國際研討會、國際會議、短期研究等旅費。</t>
  </si>
  <si>
    <t>廣告費預算數5萬元，決算數41萬7,800元，較預算數增加36萬7,800元，係依建教合作計畫業務核實列支成果發表會報紙刊登費及徵聘人事廣告等費用。</t>
  </si>
  <si>
    <t xml:space="preserve">　　　土地稅                                                                    </t>
  </si>
  <si>
    <t xml:space="preserve">　　　房屋稅                                                                    </t>
  </si>
  <si>
    <t xml:space="preserve">　　　捐助、補助與獎助                                                          </t>
  </si>
  <si>
    <t xml:space="preserve">　　短絀、賠償與保險給付                                                        </t>
  </si>
  <si>
    <t xml:space="preserve">　　　各項短絀                                                                  </t>
  </si>
  <si>
    <t xml:space="preserve">　推廣教育成本                                                                  </t>
  </si>
  <si>
    <t>係因推廣教育收入增加，服務費用、材料及用品費、租金與利息等費用相對增加所致。</t>
  </si>
  <si>
    <t>廣告費預算數7萬元，決算數1萬3,500元，較預算數減少5萬6,500元，係配合辦理推廣教育計畫核實列支刊登招生、課程相關廣告費用。</t>
  </si>
  <si>
    <t>教學成本明細表</t>
  </si>
  <si>
    <t>國立中正大學校務基金</t>
  </si>
  <si>
    <t>中華民國103年度</t>
  </si>
  <si>
    <t>單位:新臺幣元</t>
  </si>
  <si>
    <t>科    目</t>
  </si>
  <si>
    <t>預 算 數</t>
  </si>
  <si>
    <t>決  算  數</t>
  </si>
  <si>
    <r>
      <t>比</t>
    </r>
    <r>
      <rPr>
        <sz val="12"/>
        <rFont val="Times New Roman"/>
        <family val="1"/>
      </rPr>
      <t xml:space="preserve">  </t>
    </r>
    <r>
      <rPr>
        <sz val="12"/>
        <rFont val="細明體"/>
        <family val="3"/>
      </rPr>
      <t>較</t>
    </r>
    <r>
      <rPr>
        <sz val="12"/>
        <rFont val="Times New Roman"/>
        <family val="1"/>
      </rPr>
      <t xml:space="preserve">  </t>
    </r>
    <r>
      <rPr>
        <sz val="12"/>
        <rFont val="細明體"/>
        <family val="3"/>
      </rPr>
      <t>增</t>
    </r>
    <r>
      <rPr>
        <sz val="12"/>
        <rFont val="Times New Roman"/>
        <family val="1"/>
      </rPr>
      <t xml:space="preserve">  </t>
    </r>
    <r>
      <rPr>
        <sz val="12"/>
        <rFont val="細明體"/>
        <family val="3"/>
      </rPr>
      <t>減</t>
    </r>
  </si>
  <si>
    <t>備  註</t>
  </si>
  <si>
    <t>政府補助及
學雜費等收入支應</t>
  </si>
  <si>
    <t>５項自籌
收入支應</t>
  </si>
  <si>
    <t>合　　計</t>
  </si>
  <si>
    <r>
      <t>金</t>
    </r>
    <r>
      <rPr>
        <sz val="12"/>
        <rFont val="Times New Roman"/>
        <family val="1"/>
      </rPr>
      <t xml:space="preserve">  </t>
    </r>
    <r>
      <rPr>
        <sz val="12"/>
        <rFont val="細明體"/>
        <family val="3"/>
      </rPr>
      <t>　額</t>
    </r>
  </si>
  <si>
    <t>％</t>
  </si>
  <si>
    <t xml:space="preserve">其他業務成本                                                                    </t>
  </si>
  <si>
    <t xml:space="preserve">　學生公費及獎勵金                                                              </t>
  </si>
  <si>
    <t>係配合教學卓越計畫、各級政府機關補助計畫，致使工讀需求增加及整體經濟環境影響，各項學生公費獎勵金、獎助學金等申請案件增加所致。</t>
  </si>
  <si>
    <t>其他業務成本明細表</t>
  </si>
  <si>
    <t>政府補助及
學雜費等收入支應</t>
  </si>
  <si>
    <t>５項自籌
收入支應</t>
  </si>
  <si>
    <t>合　　計</t>
  </si>
  <si>
    <t xml:space="preserve">管理及總務費用                                                                  </t>
  </si>
  <si>
    <t xml:space="preserve">　管理費用及總務費用                                                            </t>
  </si>
  <si>
    <t>公共關係費預算數73萬2,000元，決算數73萬1,900元，較預算數減少100元，主要係核實列支機關首長宴客招待、婚喪賀儀等費用。</t>
  </si>
  <si>
    <t>管理及總務費用明細表</t>
  </si>
  <si>
    <t xml:space="preserve">其他業務費用                                                                    </t>
  </si>
  <si>
    <t xml:space="preserve">　雜項業務費用                                                                  </t>
  </si>
  <si>
    <t>主要係因各項招生收入未如預期，相對招生事務等相關費用核實減支所致。</t>
  </si>
  <si>
    <t>其他業務費用明細表</t>
  </si>
  <si>
    <t xml:space="preserve">其他業務外費用                                                                  </t>
  </si>
  <si>
    <t xml:space="preserve">　財產交易短絀                                                                  </t>
  </si>
  <si>
    <t>係雖固定資產未達使用年限，但因損壞且修復不符經濟效益，故經審計部教育農林審計處及教育部相關函文辦理提前報廢。</t>
  </si>
  <si>
    <t xml:space="preserve">　雜項費用                                                                      </t>
  </si>
  <si>
    <t>係因服務費用、材料及用品費用、租金與利息、獎助學生之獎助費用等費用增加所致。</t>
  </si>
  <si>
    <t>廣告費預算數5萬元，決算數1萬2,500元，較預算數減少3萬7,500元，係配合業務需要撙節支出所致。</t>
  </si>
  <si>
    <t xml:space="preserve">　　　特別稅課                                                                  </t>
  </si>
  <si>
    <t xml:space="preserve">備註：
1.科技部補助延攬科技人才博士後研究員等33人，教育部、科技部及其他機關團體委託計畫專任助理等225人、兼任助理4,108人次、臨時工1,744人次，科技部委託計畫及校內行政工作專案工作人員等237人、專案教師23人之薪資、勞健保等費用，共計支出計時計件人員酬金4億2,616萬6,281元(含教育部邁向頂尖大學計畫以契僱化人員進用專任助理20人及相關兼任助理、臨時工等經費計1,544萬3,887元)。
2.計時計件人員由酬金政府補助及學雜費等收入支應計1億4,659萬0,067元，五項自籌收入支應計2億7,957萬6,214元。
3.103年度本校『勞務承攬』部分預算編列810人次，預算金額2,896萬元，其預、決算部份說明如下：
(1)聘僱『保全人員』192人次巡邏校園、停車場等地之保安，預算金額865萬元，決算金額708萬3,499元。
(2)聘僱『清潔人員』612人次維護全校道路環境設備清潔維護，預算金額2,031萬元，決算金額1,600萬8,533元。
</t>
  </si>
  <si>
    <t>其他業務外費用明細表</t>
  </si>
  <si>
    <t>國立中正大學校務基金</t>
  </si>
  <si>
    <t>資產折舊明細表</t>
  </si>
  <si>
    <t>中華民國103年度</t>
  </si>
  <si>
    <t>單位:新臺幣元</t>
  </si>
  <si>
    <t>項        目</t>
  </si>
  <si>
    <t>土    地
改 良 物</t>
  </si>
  <si>
    <t>房 屋 及
建    築</t>
  </si>
  <si>
    <t>機 械 及
設    備</t>
  </si>
  <si>
    <t>交 通 及
運輸設備</t>
  </si>
  <si>
    <t>什項設備</t>
  </si>
  <si>
    <t>租賃資產</t>
  </si>
  <si>
    <t>租賃權益
改    良</t>
  </si>
  <si>
    <t>非 業 務
資    產</t>
  </si>
  <si>
    <t>什項資產</t>
  </si>
  <si>
    <t>合    計</t>
  </si>
  <si>
    <t xml:space="preserve">原值                          </t>
  </si>
  <si>
    <t xml:space="preserve">減：以前年度已提折舊數        </t>
  </si>
  <si>
    <t xml:space="preserve">上年度期末帳面價值            </t>
  </si>
  <si>
    <t xml:space="preserve">加：本年度新增資產價值        </t>
  </si>
  <si>
    <t xml:space="preserve">減：本年度減少資產價值        </t>
  </si>
  <si>
    <t xml:space="preserve">加減：調整欄                  </t>
  </si>
  <si>
    <t xml:space="preserve">減：本年度提列折舊數          </t>
  </si>
  <si>
    <t xml:space="preserve">本年度期末帳面價值            </t>
  </si>
  <si>
    <t xml:space="preserve">本年度提列折舊數              </t>
  </si>
  <si>
    <t xml:space="preserve">　教學成本                    </t>
  </si>
  <si>
    <t xml:space="preserve">　管理及總務費用              </t>
  </si>
  <si>
    <t xml:space="preserve">　其他業務費用                </t>
  </si>
  <si>
    <t xml:space="preserve">　其他業務外費用              </t>
  </si>
  <si>
    <t xml:space="preserve">　合    計                    </t>
  </si>
  <si>
    <t>一、本年度新增資產說明：
(一)學校預算經費購置：
土地改良物1,495萬3,729元、房屋及建築1,221萬5,950元、機械及設備1億0,940萬2,118元、交通及運輸設備566萬1,250元、什項設備8,055萬5,387元。
(二)撥入及受贈財產：
1.教育部專案計畫經費購置房屋及建築69萬3,700元、機械及設備495萬7,290元、什項設備84萬3,956元，合計649萬4,946元。
2.中央政府(中央研究院)專案計畫經費購置機械及設備5萬1,500元。
3.指定用途捐贈款購置機械及設備4萬0,403元、交通及運輸設備1萬4,800元、什項設備4萬9,400元，合計10萬4,603元。
4.國立宜蘭大學撥入機械設備帳面價值7萬0,593元、交通及運輸設備帳面價值3萬3,344元(依據教育部103年1月10日臺教秘(一)字第1030003789號函及行政院國家科學委員會102年8月15日臺會綜二字第1020054584號函辦理)。
5.國立交通大學撥入機械設備帳面價值0元(依據教育部103年2月24日臺教秘(一)字第1030026570號函辦理)。
6.國立清華大學撥入機械設備帳面價值7萬0,533元(依據教育部103年1月16日臺教秘(一)字第1030007759號函辦理)。
7.中央研究院撥入機械設備帳面價值9,056元(依中央研究院103年5月12日總務字第10300097993號函辦理)。
8.台北醫學大學移撥計畫購置之機械設備帳面價值10萬7,598元至計畫接任主持人法律系廖教授保管(依據教育部103年2月5日臺教秘(一)字第1030014681號函辦理)。
9.本校地球與環境科學系劉教授捐贈機械設備帳面價值7,676元供本校地球與環境科學系實驗室使用。
10.強生運動科技股份有限公司捐贈本校什項設備帳面價值3萬2,000元(依據教育部103年12月11日臺教秘(一)字第1030180990號函辦理)。
二、本年度減少資產說明：
(一)提前報廢財產：
1.交通及運輸設備：本校國際事務處經管電動機車一輛帳面價值1萬2,684元因損壞無法修復，業經教育部103年11月21日臺教秘(一)字第1030170482號及審計部教育農林審計處103年11月18日審教處一字第1038556939號函辦理提前報廢。
2.什項設備：本校教務處經管液晶投影機23部帳面價值20萬0,535元因損壞且修復不符經濟效益，業經教育部103年1月27日臺教秘(一)字第1030013352號及審計部教育農林審計處103年1月22日審教處一字第1038550152號函辦理提前報廢。
3.什項設備：本校傳播系經管播音間裝修財產帳面價值2萬6,380元因拆卸後不堪使用，依據教育部103年3月31日臺教秘(一)字第1030045308號及審計部教育農林審計處103年3月25日審教處一字第1038551960號函辦理提前報廢。
(二)撥出財產：
代管資產-機械設備：原中科院委辦計畫購置之機械設備帳面價值41萬4,300元因所有權屬中科院，於101年度誤入本校財產，故本年度先轉列代管資產，而後將該財產交還給中科院，故原先列示之代管資產除帳。
三、調整欄說明：
(一)增加欄：
1.土地改良物：以前年度購建中固定資產，本年度調整轉入增加284萬4,750元。
2.房屋及建築：以前年度購建中固定資產，本年度調整轉入增加961萬3,638元。
3.機械及設備：以前年度購建中固定資產，本年度調整轉入增加1,823萬3,480元。
4.什項設備：以前年度購建中固定資產，本年度調整轉入增加3,204萬1,459元。
5.什項(代管)資產增加41萬4,300元，係因中科院委辦計畫購置之機械設備期所有權屬中科院，因101年度購置時誤列入本校財產，於本年度使依規定改列為代管資產。
(二)減少欄：
機械設備帳面價值減少27萬4,684元，係因中科院委辦計畫購置之機械設備期所有權屬中科院，因101年度購置時誤列入本校財產，於本年度使依規定改列為代管資產，故原先列示於本校機械設備除帳。
四、代管資產-土地：上年度決算數合計11億2,879萬2,069元，本年度決算合計11億2,879萬2,069元，本年度無增減。</t>
  </si>
  <si>
    <t>國立中正大學校務基金</t>
  </si>
  <si>
    <t>中華民國103年度</t>
  </si>
  <si>
    <t>單位:新臺幣元</t>
  </si>
  <si>
    <t>國立中正大學校務基金</t>
  </si>
  <si>
    <t>中華民國103年度</t>
  </si>
  <si>
    <t>單位:新臺幣元</t>
  </si>
  <si>
    <t>科          目</t>
  </si>
  <si>
    <t>決算數</t>
  </si>
  <si>
    <t xml:space="preserve">報廢損失
預算數
</t>
  </si>
  <si>
    <t>本年度預算</t>
  </si>
  <si>
    <t>帳  面  價  值</t>
  </si>
  <si>
    <t>殘餘價值</t>
  </si>
  <si>
    <t>未實現重估
增值減少數</t>
  </si>
  <si>
    <t>報廢短絀</t>
  </si>
  <si>
    <t>金額</t>
  </si>
  <si>
    <t>%</t>
  </si>
  <si>
    <t>成 本 或
重估價值</t>
  </si>
  <si>
    <t>已  提
折舊額</t>
  </si>
  <si>
    <t>淨  額</t>
  </si>
  <si>
    <t xml:space="preserve">一、交通及運輸設備：
本校國際事務處經管電動機車一輛帳面價值1萬2,684元因損壞無法修復，業經教育部103年11月21日臺教秘(一)字第1030170482號及審計部教育農林審計處103年11月18日審教處一字第1038556939號函辦理提前報廢。
二、什項設備：
1.本校教務處經管液晶投影機23部帳面價值20萬0,535元因損壞且修復不符經濟效益，業經教育部103年1月27日臺教秘(一)字第1030013352號及審計部教育農林審計處103年1月22日審教處一字第1038550152號函辦理提前報廢。
2.本校傳播系經管播音間裝修財產帳面價值2萬6,380元因拆卸後不堪使用，依據教育部103年3月31日臺教秘(一)字第1030045308號及審計部教育農林審計處103年3月25日審教處一字第1038551960號函辦理提前報廢。
</t>
  </si>
  <si>
    <t>資產報廢明細表</t>
  </si>
  <si>
    <t>科        目</t>
  </si>
  <si>
    <t>預 算 數</t>
  </si>
  <si>
    <t>決    算    數</t>
  </si>
  <si>
    <t>比  較  增  減</t>
  </si>
  <si>
    <t>備        註</t>
  </si>
  <si>
    <t xml:space="preserve">國庫增撥基金數                                              </t>
  </si>
  <si>
    <t>本年度國庫撥補基金數7,026萬8,000元。</t>
  </si>
  <si>
    <t xml:space="preserve">　國庫增撥數                                                  </t>
  </si>
  <si>
    <t>國庫撥補款明細表</t>
  </si>
  <si>
    <t>固定資產建設改良擴充明細表</t>
  </si>
  <si>
    <t>科    目</t>
  </si>
  <si>
    <r>
      <t>可</t>
    </r>
    <r>
      <rPr>
        <sz val="12"/>
        <rFont val="Times New Roman"/>
        <family val="1"/>
      </rPr>
      <t xml:space="preserve">        </t>
    </r>
    <r>
      <rPr>
        <sz val="12"/>
        <rFont val="細明體"/>
        <family val="3"/>
      </rPr>
      <t>用</t>
    </r>
    <r>
      <rPr>
        <sz val="12"/>
        <rFont val="Times New Roman"/>
        <family val="1"/>
      </rPr>
      <t xml:space="preserve">        </t>
    </r>
    <r>
      <rPr>
        <sz val="12"/>
        <rFont val="細明體"/>
        <family val="3"/>
      </rPr>
      <t>預</t>
    </r>
    <r>
      <rPr>
        <sz val="12"/>
        <rFont val="Times New Roman"/>
        <family val="1"/>
      </rPr>
      <t xml:space="preserve">        </t>
    </r>
    <r>
      <rPr>
        <sz val="12"/>
        <rFont val="細明體"/>
        <family val="3"/>
      </rPr>
      <t>算</t>
    </r>
    <r>
      <rPr>
        <sz val="12"/>
        <rFont val="Times New Roman"/>
        <family val="1"/>
      </rPr>
      <t xml:space="preserve">        </t>
    </r>
    <r>
      <rPr>
        <sz val="12"/>
        <rFont val="細明體"/>
        <family val="3"/>
      </rPr>
      <t>數</t>
    </r>
  </si>
  <si>
    <t>決 算  數</t>
  </si>
  <si>
    <t>比較增減數</t>
  </si>
  <si>
    <t>本年度保留數</t>
  </si>
  <si>
    <r>
      <t>說</t>
    </r>
    <r>
      <rPr>
        <sz val="12"/>
        <rFont val="Times New Roman"/>
        <family val="1"/>
      </rPr>
      <t xml:space="preserve">    </t>
    </r>
    <r>
      <rPr>
        <sz val="12"/>
        <rFont val="細明體"/>
        <family val="3"/>
      </rPr>
      <t>明</t>
    </r>
  </si>
  <si>
    <t>以前年度保留數</t>
  </si>
  <si>
    <t>本年度預算數</t>
  </si>
  <si>
    <t>本年度奉准
先行辦理數</t>
  </si>
  <si>
    <r>
      <t>調</t>
    </r>
    <r>
      <rPr>
        <sz val="12"/>
        <rFont val="Times New Roman"/>
        <family val="1"/>
      </rPr>
      <t xml:space="preserve">  </t>
    </r>
    <r>
      <rPr>
        <sz val="12"/>
        <rFont val="細明體"/>
        <family val="3"/>
      </rPr>
      <t>整</t>
    </r>
    <r>
      <rPr>
        <sz val="12"/>
        <rFont val="Times New Roman"/>
        <family val="1"/>
      </rPr>
      <t xml:space="preserve">  </t>
    </r>
    <r>
      <rPr>
        <sz val="12"/>
        <rFont val="細明體"/>
        <family val="3"/>
      </rPr>
      <t>數</t>
    </r>
  </si>
  <si>
    <r>
      <t>合</t>
    </r>
    <r>
      <rPr>
        <sz val="12"/>
        <rFont val="Times New Roman"/>
        <family val="1"/>
      </rPr>
      <t xml:space="preserve">    </t>
    </r>
    <r>
      <rPr>
        <sz val="12"/>
        <rFont val="細明體"/>
        <family val="3"/>
      </rPr>
      <t>計</t>
    </r>
  </si>
  <si>
    <t xml:space="preserve">固定資產之增置                                              </t>
  </si>
  <si>
    <t xml:space="preserve">　土地改良物                                                </t>
  </si>
  <si>
    <t xml:space="preserve">調整流出至房屋及建築2,163元。
</t>
  </si>
  <si>
    <t xml:space="preserve">　　土地改良物                                              </t>
  </si>
  <si>
    <t xml:space="preserve">　房屋及建築                                                </t>
  </si>
  <si>
    <t>1.由土地改良物調整流入2,163元及機械設備調整流入1,430萬8,237元。
2.創新大樓依規定應設置之公共藝術之103年度執行數因尚未招標，惟有公共藝術審查會議開銷支出，經本校財管單位認列為什項設備，故創新大樓工程中自房屋建築流出1萬8,794元至什項設備。</t>
  </si>
  <si>
    <t xml:space="preserve">　　房屋及建築                                              </t>
  </si>
  <si>
    <t xml:space="preserve">　　未完工程-房屋及建築                                     </t>
  </si>
  <si>
    <t xml:space="preserve">　機械及設備                                                </t>
  </si>
  <si>
    <t>1.政府補助及學雜費收入支應(預算內)部分：
調整流出至房屋及建築1,430萬8,237元。
2.5項自籌收入支應(預算外)部分：
由什項設備調整流入290萬4,130元。</t>
  </si>
  <si>
    <t xml:space="preserve">　　機械及設備                                              </t>
  </si>
  <si>
    <t xml:space="preserve">　　訂購機件-機械及設備                                     </t>
  </si>
  <si>
    <t xml:space="preserve">　交通及運輸設備                                            </t>
  </si>
  <si>
    <t>由什項設備調整流入83萬5,026元。</t>
  </si>
  <si>
    <t xml:space="preserve">　　交通及運輸設備                                          </t>
  </si>
  <si>
    <t xml:space="preserve">　什項設備                                                  </t>
  </si>
  <si>
    <t xml:space="preserve">1.政府補助及學雜費收入支應(預算內)部分：
創新大樓依規定應設置之公共藝術之103年度執行數因尚未招標，惟有公共藝術審查會議開銷支出，經本校財管單位認列為什項設備，故創新大樓工程中由房屋建築調整流入1萬8,794元。
2.5項自籌收入支應(預算外)部分：
調整流出至機械設備290萬4,130元及交通運輸設備83萬5,026元。
</t>
  </si>
  <si>
    <t xml:space="preserve">　　什項設備                                                </t>
  </si>
  <si>
    <t xml:space="preserve">　　訂購機件-什項設備                                       </t>
  </si>
  <si>
    <t xml:space="preserve">  小    計                                                  </t>
  </si>
  <si>
    <t xml:space="preserve">撥入受贈及整理                                              </t>
  </si>
  <si>
    <t>以前年度購建中固定資產，本年度調整轉入284萬4,750元。</t>
  </si>
  <si>
    <t>1.以前年度購建中固定資產，本年度調整轉入961萬3,638元。
2.教育部專案計畫經費購置69萬3,700元。</t>
  </si>
  <si>
    <t xml:space="preserve">1.以前年度購建中固定資產，本年度調整轉入1,823萬3,480元。
2.教育部專案計畫經費購置495萬7,290元。
3.中央政府(中央研究院)專案計畫經費購置5萬1,500元。
4.指定用途捐贈款購置4萬0,403元。
5.國立交通大學撥入機械設備帳面價值0元。
6.國立宜蘭大學撥入機械設備帳面價值7萬0,593元。
7.國立清華大學撥入機械設備帳面價值7萬0,533元。
8.中央研究院撥入機械設備帳面價值9,056元。
9.台北醫學大學移撥計畫購置之機械設備帳面價值10萬7,598元。
10.本校地球與環境科學系劉教授捐贈機械設備帳面價值7,676元。
</t>
  </si>
  <si>
    <t>1.指定用途捐贈款購置1萬4,800元。
2.國立宜蘭大學撥入交通及運輸設備帳面價值3萬3,344元。</t>
  </si>
  <si>
    <t>1.以前年度購建中固定資產，本年度調整轉入3,204萬1,459元。
2.教育部專案計畫經費購置84萬3,956元。
3.指定用途捐贈款購置4萬9,400元。
4.強生運動科技股份有限公司捐贈本校什項設備帳面價值3萬2,000元。</t>
  </si>
  <si>
    <t xml:space="preserve">政府補助及學雜費等收入支應                                  </t>
  </si>
  <si>
    <t>調整流出至房屋及建築2,163元。</t>
  </si>
  <si>
    <t xml:space="preserve">1.由土地改良物調整流入2,163元及機械設備調整流入1,430萬8,237元。
2.創新大樓依規定應設置之公共藝術之103年度執行數因尚未招標，惟有公共藝術審查會議開銷支出，經本校財管單位認列為什項設備，故創新大樓工程中自房屋建築流出1萬8,794元至什項設備。
</t>
  </si>
  <si>
    <t>調整流出至房屋及建築1,430萬8,237元。</t>
  </si>
  <si>
    <t xml:space="preserve">創新大樓依規定應設置之公共藝術之103年度執行數因尚未招標，惟有公共藝術審查會議開銷支出，經本校財管單位認列為什項設備，故創新大樓工程中由房屋建築調整流入1萬8,794元。
</t>
  </si>
  <si>
    <t>以前年度購建中固定資產，本年度調整轉入284萬4,750元。。</t>
  </si>
  <si>
    <t>1.以前年度購建中固定資產，本年度調整轉入1萬9,384元。
2.教育部專案計畫經費購置495萬7,290元。
3.中央政府(中央研究院)專案計畫經費購置5萬1,500元。
4.國立交通大學撥入機械設備帳面價值0元。</t>
  </si>
  <si>
    <t>1.以前年度購建中固定資產，本年度調整轉入3,187萬9,763元。
2.教育部專案計畫經費購置84萬3,956元。</t>
  </si>
  <si>
    <t xml:space="preserve">５項自籌收入支應                                            </t>
  </si>
  <si>
    <t>由什項設備調整流入290萬4,130元。</t>
  </si>
  <si>
    <t xml:space="preserve">由什項設備調整流入83萬5,026元。
</t>
  </si>
  <si>
    <t>調整流出至機械設備290萬4,130元及交通運輸設備83萬5,026元。</t>
  </si>
  <si>
    <t xml:space="preserve">1.以前年度購建中固定資產，本年度調整轉入1,821萬4,096元。
2.指定用途捐贈款購置4萬0,403元。
3.國立宜蘭大學撥入機械設備帳面價值7萬0,593元。
4.國立清華大學撥入機械設備帳面價值7萬0,533元。
5.中央研究院撥入機械設備帳面價值9,056元。
6.台北醫學大學移撥計畫購置之機械設備帳面價值10萬7,598元。
7.本校地球與環境科學系劉教授捐贈機械設備帳面價值7,676元。
</t>
  </si>
  <si>
    <t>1.以前年度購建中固定資產，本年度調整轉入16萬1,696元。
2.指定用途捐贈款購置4萬9,400元。
3.強生運動科技股份有限公司捐贈本校什項設備帳面價值3萬2,000元。</t>
  </si>
  <si>
    <t>備註：
1.房屋及建築：創新大樓新建工程先期構想書奉行政院98年11月16日院授主孝三字第0980006761號函及教育部98年11月24日台高(三)字第0980200077號函核定辦理。然該工程之工程管理費係依中央政府各機關工程管理費支用要點規定，按0.7％~3％估算，其預算金額計338萬元，決算金額計138萬8,759元。
2.什項設備：圖資大樓中央空調節能改善工程之工程管理費，係依中央政府各機關工程管理費支用要點規定，按1％~3％估算，其預算金額計34萬3,000元，決算金額計16萬8,935元。</t>
  </si>
  <si>
    <t>一般建築及設備計畫</t>
  </si>
  <si>
    <t xml:space="preserve">土地改良物                                                  </t>
  </si>
  <si>
    <t>103.01
103.12</t>
  </si>
  <si>
    <t xml:space="preserve">房屋及建築                                                  </t>
  </si>
  <si>
    <t>1.由土地改良物調整流入2,163元及機械設備調整流入1,430萬8,237元。
2.創新大樓工程：依規定應設置之公共藝術之103年度執行數因尚未招標，惟有公共藝術審查會議開銷支出，經本校財管單位認列為什項設備，故創新大樓工程中自房屋建築流出1萬8,794元至什項設備。另申請保留1,690萬5,232元轉入下年度繼續執行。
3.活動中心空間桁架改建及太陽光電發電系統設置工程：已完工，但目前與承包商及設計監造承包商尚有訴訟，申請保留135萬1,412元至下年度待訴訟確定後繼續執行。
4.社會科學院屋頂漏水工程：已訂約，申請保留922萬3,000元轉入下年度繼續執行。
5.高爾夫練習場景觀廁所工程：已訂約，申請保留328萬3,117元轉入下年度繼續執行。</t>
  </si>
  <si>
    <t xml:space="preserve">　未完工程-房屋及建築                                         </t>
  </si>
  <si>
    <t xml:space="preserve">機械及設備                                                  </t>
  </si>
  <si>
    <t>1.預算內：調整流出至房屋及建築1,430萬8,237元。
2.預算外：由什項設備調整流入290萬4,130元。
3.電容式位移計：已訂約，但因商品為美國管制出口商品，需三至四個月的審查期間，故申請保留21萬8,000元轉入下年度繼續執行。
4.文學院006教室劇場燈光音響設備：已訂約，申請保留24萬6,000元轉入下年度繼續執行。
5.校園水資源監控工程：已訂約，申請保留222萬9,730元轉入下年度繼續執行。
6.依實際需求進行採購。</t>
  </si>
  <si>
    <t xml:space="preserve">　訂購機件-機械及設備                                         </t>
  </si>
  <si>
    <t xml:space="preserve">交通及運輸設備                                              </t>
  </si>
  <si>
    <t>1.由什項設備調整流入83萬5,026元。
2.文學院006教室劇場燈光音響設備：已訂約，申請保留29萬4,598元轉入下年度繼續執行。
3.文學院006教室整修工程：已訂約，申請保留1萬0,350元轉入下年度繼續執行。
4.依實際需求進行採購。</t>
  </si>
  <si>
    <t xml:space="preserve">什項設備                                                    </t>
  </si>
  <si>
    <t>1.預算內：創新大樓依規定應設置之公共藝術之103年度執行數因尚未招標，惟有公共藝術審查會議開銷支出，經本校財管單位認列為什項設備，故創新大樓工程中由房屋建築調整流入1萬8,794元。
2.預算外：調整流出至機械設備290萬4,130元及交通運輸設備83萬5,026元。
3.文學院006教室劇場燈光音響設備：已訂約，申請保留25萬8,502元轉入下年度繼續執行。
4.文學院006教室整修工程：已訂約，申請保留95萬7,952元轉入下年度繼續執行。
5.建築物工程公共藝術設置委託代辦專業服務：已訂約，申請保留16萬5,000元轉入下年度繼續執行。
6.依實際需求進行採購。</t>
  </si>
  <si>
    <t xml:space="preserve">　訂購機件-什項設備                                           </t>
  </si>
  <si>
    <t>國立中正大學校務基金</t>
  </si>
  <si>
    <t>中華民國103年度</t>
  </si>
  <si>
    <t>單位:新臺幣元</t>
  </si>
  <si>
    <t>計畫名稱</t>
  </si>
  <si>
    <t>全    部    計    畫</t>
  </si>
  <si>
    <t>預                    算                    數</t>
  </si>
  <si>
    <t>決          算          數</t>
  </si>
  <si>
    <t>未達成或超過預算之原因</t>
  </si>
  <si>
    <t>金    額</t>
  </si>
  <si>
    <t>目標能量</t>
  </si>
  <si>
    <t>進度起
迄年月</t>
  </si>
  <si>
    <t>可          用          預          算          數</t>
  </si>
  <si>
    <t>截至本年度累計數</t>
  </si>
  <si>
    <t>本  年  度
金      額</t>
  </si>
  <si>
    <t>本年度
金額占
可用預
算數％</t>
  </si>
  <si>
    <t>截至本年
度累計數
金　　額</t>
  </si>
  <si>
    <t>截至本年
度累計決
算數佔累
計預算數
％</t>
  </si>
  <si>
    <t>以前年度保留數</t>
  </si>
  <si>
    <t>本年度預算數</t>
  </si>
  <si>
    <t>本年度奉准
先行辦理數</t>
  </si>
  <si>
    <r>
      <t>調</t>
    </r>
    <r>
      <rPr>
        <sz val="12"/>
        <rFont val="Times New Roman"/>
        <family val="1"/>
      </rPr>
      <t xml:space="preserve">  </t>
    </r>
    <r>
      <rPr>
        <sz val="12"/>
        <rFont val="細明體"/>
        <family val="3"/>
      </rPr>
      <t>整</t>
    </r>
    <r>
      <rPr>
        <sz val="12"/>
        <rFont val="Times New Roman"/>
        <family val="1"/>
      </rPr>
      <t xml:space="preserve">  </t>
    </r>
    <r>
      <rPr>
        <sz val="12"/>
        <rFont val="細明體"/>
        <family val="3"/>
      </rPr>
      <t>數</t>
    </r>
  </si>
  <si>
    <t>合    計</t>
  </si>
  <si>
    <t>占全部
計畫％</t>
  </si>
  <si>
    <t>固定資產建設改良擴充計畫預算與實際進度比較表</t>
  </si>
  <si>
    <t>項    目</t>
  </si>
  <si>
    <t>單位</t>
  </si>
  <si>
    <t>預 算 數</t>
  </si>
  <si>
    <r>
      <t>決</t>
    </r>
    <r>
      <rPr>
        <sz val="12"/>
        <rFont val="Times New Roman"/>
        <family val="1"/>
      </rPr>
      <t xml:space="preserve">    </t>
    </r>
    <r>
      <rPr>
        <sz val="12"/>
        <rFont val="細明體"/>
        <family val="3"/>
      </rPr>
      <t>算</t>
    </r>
    <r>
      <rPr>
        <sz val="12"/>
        <rFont val="Times New Roman"/>
        <family val="1"/>
      </rPr>
      <t xml:space="preserve">    </t>
    </r>
    <r>
      <rPr>
        <sz val="12"/>
        <rFont val="細明體"/>
        <family val="3"/>
      </rPr>
      <t>數</t>
    </r>
  </si>
  <si>
    <r>
      <t>比</t>
    </r>
    <r>
      <rPr>
        <sz val="12"/>
        <rFont val="Times New Roman"/>
        <family val="1"/>
      </rPr>
      <t xml:space="preserve">    </t>
    </r>
    <r>
      <rPr>
        <sz val="12"/>
        <rFont val="細明體"/>
        <family val="3"/>
      </rPr>
      <t>較</t>
    </r>
    <r>
      <rPr>
        <sz val="12"/>
        <rFont val="Times New Roman"/>
        <family val="1"/>
      </rPr>
      <t xml:space="preserve">    </t>
    </r>
    <r>
      <rPr>
        <sz val="12"/>
        <rFont val="細明體"/>
        <family val="3"/>
      </rPr>
      <t>增</t>
    </r>
    <r>
      <rPr>
        <sz val="12"/>
        <rFont val="Times New Roman"/>
        <family val="1"/>
      </rPr>
      <t xml:space="preserve">    </t>
    </r>
    <r>
      <rPr>
        <sz val="12"/>
        <rFont val="細明體"/>
        <family val="3"/>
      </rPr>
      <t>減</t>
    </r>
  </si>
  <si>
    <t>備　　　　　　　　註</t>
  </si>
  <si>
    <t>數量</t>
  </si>
  <si>
    <r>
      <t>金</t>
    </r>
    <r>
      <rPr>
        <sz val="12"/>
        <rFont val="Times New Roman"/>
        <family val="1"/>
      </rPr>
      <t xml:space="preserve">      </t>
    </r>
    <r>
      <rPr>
        <sz val="12"/>
        <rFont val="細明體"/>
        <family val="3"/>
      </rPr>
      <t>額</t>
    </r>
  </si>
  <si>
    <t>％</t>
  </si>
  <si>
    <t xml:space="preserve">教學訓輔                        </t>
  </si>
  <si>
    <t xml:space="preserve">人  </t>
  </si>
  <si>
    <t xml:space="preserve">　大專院校                      </t>
  </si>
  <si>
    <t>主要營運項目執行績效摘要表</t>
  </si>
  <si>
    <t>項            目</t>
  </si>
  <si>
    <t>決 算 數</t>
  </si>
  <si>
    <r>
      <t>比</t>
    </r>
    <r>
      <rPr>
        <sz val="12"/>
        <rFont val="Times New Roman"/>
        <family val="1"/>
      </rPr>
      <t xml:space="preserve">  </t>
    </r>
    <r>
      <rPr>
        <sz val="12"/>
        <rFont val="細明體"/>
        <family val="3"/>
      </rPr>
      <t>較</t>
    </r>
    <r>
      <rPr>
        <sz val="12"/>
        <rFont val="Times New Roman"/>
        <family val="1"/>
      </rPr>
      <t xml:space="preserve">  </t>
    </r>
    <r>
      <rPr>
        <sz val="12"/>
        <rFont val="細明體"/>
        <family val="3"/>
      </rPr>
      <t>增</t>
    </r>
    <r>
      <rPr>
        <sz val="12"/>
        <rFont val="Times New Roman"/>
        <family val="1"/>
      </rPr>
      <t xml:space="preserve">  </t>
    </r>
    <r>
      <rPr>
        <sz val="12"/>
        <rFont val="細明體"/>
        <family val="3"/>
      </rPr>
      <t>減</t>
    </r>
  </si>
  <si>
    <t>備          註</t>
  </si>
  <si>
    <t xml:space="preserve">期初基金數額                            </t>
  </si>
  <si>
    <t xml:space="preserve">期初基金數額決算數內容分析如下：
(一)
1.本年度止代管財產撥充基金數20億5,711萬8,428元。
2.國庫撥款增置固定資產32億1,120萬2,000元。
3.累積賸餘撥充基金數7億9,124萬6,000元。
4.依據行政院96年1月2日院授教字第0960000024函核准調增基金數額4,384萬7,148元。
5.撥入財產增撥基金數187萬9,060元。
(二)
1.會計錯誤更正沖減基金數5億5,851萬5,062元。
2.會計原則變動累積影響數沖減基金21億6,593萬5,964元。
3.撥出財產折減基金數185萬3,316元。
(三)合計33億7,898萬8,294元如列數。
</t>
  </si>
  <si>
    <t xml:space="preserve">　加：                                  </t>
  </si>
  <si>
    <t xml:space="preserve">　　以前年度公積撥充                    </t>
  </si>
  <si>
    <t xml:space="preserve">　　賸餘撥充                            </t>
  </si>
  <si>
    <t xml:space="preserve">　　以代管國有財產撥充                  </t>
  </si>
  <si>
    <t xml:space="preserve">　　國庫增撥數                          </t>
  </si>
  <si>
    <t>國庫撥款現金7,026萬8,000元增置固定資產。</t>
  </si>
  <si>
    <t xml:space="preserve">　　其他                                </t>
  </si>
  <si>
    <t xml:space="preserve">　減：                                  </t>
  </si>
  <si>
    <t xml:space="preserve">　　填補短絀                            </t>
  </si>
  <si>
    <t xml:space="preserve">　　解繳國庫                            </t>
  </si>
  <si>
    <t xml:space="preserve">期末基金數額                            </t>
  </si>
  <si>
    <t xml:space="preserve">期末基金數額決算數內容分析如下：
(一)
1.本年度止代管財產撥充基金數20億5,711萬8,428元。
2.國庫撥款增置固定資產32億8,147萬元。
3.累積賸餘撥充基金數7億9,124萬6,000元。
4.依據行政院96年1月2日院授教字第0960000024函核准調增基金數額4,384萬7,148元。
5.撥入財產增撥基金數187萬9,060元。
(二)
1.會計錯誤更正沖減基金數5億5,851萬5,062元。
2.會計原則變動累積影響數沖減基金21億6,593萬5,964元。
3.撥出財產折減基金數185萬3,316元。
(三)合計34億4,925萬6,294元如列數。
</t>
  </si>
  <si>
    <t>基金數額增減明細表</t>
  </si>
  <si>
    <t>員 工 人 數 彙 計 表</t>
  </si>
  <si>
    <t>單位:人</t>
  </si>
  <si>
    <t>項      目</t>
  </si>
  <si>
    <t>預算數</t>
  </si>
  <si>
    <t>決算數</t>
  </si>
  <si>
    <r>
      <t>比</t>
    </r>
    <r>
      <rPr>
        <sz val="12"/>
        <rFont val="Times New Roman"/>
        <family val="1"/>
      </rPr>
      <t xml:space="preserve">  </t>
    </r>
    <r>
      <rPr>
        <sz val="12"/>
        <rFont val="細明體"/>
        <family val="3"/>
      </rPr>
      <t>較</t>
    </r>
    <r>
      <rPr>
        <sz val="12"/>
        <rFont val="Times New Roman"/>
        <family val="1"/>
      </rPr>
      <t xml:space="preserve">  </t>
    </r>
    <r>
      <rPr>
        <sz val="12"/>
        <rFont val="細明體"/>
        <family val="3"/>
      </rPr>
      <t>增</t>
    </r>
    <r>
      <rPr>
        <sz val="12"/>
        <rFont val="Times New Roman"/>
        <family val="1"/>
      </rPr>
      <t xml:space="preserve">  </t>
    </r>
    <r>
      <rPr>
        <sz val="12"/>
        <rFont val="細明體"/>
        <family val="3"/>
      </rPr>
      <t>減</t>
    </r>
  </si>
  <si>
    <t>備          註</t>
  </si>
  <si>
    <t xml:space="preserve">業務支出部分        </t>
  </si>
  <si>
    <t xml:space="preserve">專任人員            </t>
  </si>
  <si>
    <t xml:space="preserve">  職員              </t>
  </si>
  <si>
    <t xml:space="preserve">  駐衛警            </t>
  </si>
  <si>
    <t xml:space="preserve">  技工              </t>
  </si>
  <si>
    <t xml:space="preserve">  工友              </t>
  </si>
  <si>
    <t xml:space="preserve">  駕駛              </t>
  </si>
  <si>
    <t xml:space="preserve">教師人員            </t>
  </si>
  <si>
    <t xml:space="preserve">  教師              </t>
  </si>
  <si>
    <t xml:space="preserve">運動教練人員        </t>
  </si>
  <si>
    <t xml:space="preserve">  運動教練          </t>
  </si>
  <si>
    <t xml:space="preserve">兼任人員            </t>
  </si>
  <si>
    <t xml:space="preserve">  兼職教師          </t>
  </si>
  <si>
    <t xml:space="preserve">1.科技部補助延攬科技人才博士後研究員等33人，教育部、科技部及其他機關團體委託計畫專任助理等225人、兼任助理4,108人次、臨時工1,744人次，科技部委託計畫及校內行政工作專案工作人員等237人、專案教師23人之薪資、勞健保等費用，共計支出計時計件人員酬金4億2,616萬6,281元(含教育部邁向頂尖大學計畫以契僱化人員進用專任助理20人及相關兼任助理、臨時工等經費計1,544萬3,887元)。
2.計時計件人員由酬金政府補助及學雜費等收入支應計1億4,659萬0,067元，五項自籌收入支應計2億7,957萬6,214元。
3.103年度本校『勞務承攬』部分預算編列810人次，預算金額2,896萬元，其預、決算部份說明如下：
(1)聘僱『保全人員』192人次巡邏校園、停車場等地之保安，預算金額865萬元，決算金額708萬3,499元。
(2)聘僱『清潔人員』612人次維護全校道路環境設備清潔維護，預算金額2,031萬元，決算金額1,600萬8,533元。
</t>
  </si>
  <si>
    <t>國立中正大學校務基金</t>
  </si>
  <si>
    <t>用 人 費 用 彙 計 表</t>
  </si>
  <si>
    <t>中華民國103年度</t>
  </si>
  <si>
    <t>單位:新臺幣元</t>
  </si>
  <si>
    <t>科     目</t>
  </si>
  <si>
    <t>預                              算                              數</t>
  </si>
  <si>
    <t>名     稱</t>
  </si>
  <si>
    <t>正式員額薪資</t>
  </si>
  <si>
    <t>聘僱人員薪資</t>
  </si>
  <si>
    <t>超時工作報酬</t>
  </si>
  <si>
    <r>
      <t>津</t>
    </r>
    <r>
      <rPr>
        <sz val="12"/>
        <rFont val="Times New Roman"/>
        <family val="1"/>
      </rPr>
      <t xml:space="preserve">      </t>
    </r>
    <r>
      <rPr>
        <sz val="12"/>
        <rFont val="細明體"/>
        <family val="3"/>
      </rPr>
      <t>貼</t>
    </r>
  </si>
  <si>
    <r>
      <t>獎</t>
    </r>
    <r>
      <rPr>
        <sz val="12"/>
        <rFont val="Times New Roman"/>
        <family val="1"/>
      </rPr>
      <t xml:space="preserve">    </t>
    </r>
    <r>
      <rPr>
        <sz val="12"/>
        <rFont val="細明體"/>
        <family val="3"/>
      </rPr>
      <t>金</t>
    </r>
  </si>
  <si>
    <t>退休及卹償金</t>
  </si>
  <si>
    <r>
      <t>資</t>
    </r>
    <r>
      <rPr>
        <sz val="12"/>
        <rFont val="Times New Roman"/>
        <family val="1"/>
      </rPr>
      <t xml:space="preserve">  </t>
    </r>
    <r>
      <rPr>
        <sz val="12"/>
        <rFont val="細明體"/>
        <family val="3"/>
      </rPr>
      <t>遣</t>
    </r>
    <r>
      <rPr>
        <sz val="12"/>
        <rFont val="Times New Roman"/>
        <family val="1"/>
      </rPr>
      <t xml:space="preserve">  </t>
    </r>
    <r>
      <rPr>
        <sz val="12"/>
        <rFont val="細明體"/>
        <family val="3"/>
      </rPr>
      <t>費</t>
    </r>
  </si>
  <si>
    <r>
      <t>福</t>
    </r>
    <r>
      <rPr>
        <sz val="12"/>
        <rFont val="Times New Roman"/>
        <family val="1"/>
      </rPr>
      <t xml:space="preserve">  </t>
    </r>
    <r>
      <rPr>
        <sz val="12"/>
        <rFont val="細明體"/>
        <family val="3"/>
      </rPr>
      <t>利</t>
    </r>
    <r>
      <rPr>
        <sz val="12"/>
        <rFont val="Times New Roman"/>
        <family val="1"/>
      </rPr>
      <t xml:space="preserve">  </t>
    </r>
    <r>
      <rPr>
        <sz val="12"/>
        <rFont val="細明體"/>
        <family val="3"/>
      </rPr>
      <t>費</t>
    </r>
  </si>
  <si>
    <r>
      <t>提</t>
    </r>
    <r>
      <rPr>
        <sz val="12"/>
        <rFont val="Times New Roman"/>
        <family val="1"/>
      </rPr>
      <t xml:space="preserve">  </t>
    </r>
    <r>
      <rPr>
        <sz val="12"/>
        <rFont val="細明體"/>
        <family val="3"/>
      </rPr>
      <t>繳</t>
    </r>
    <r>
      <rPr>
        <sz val="12"/>
        <rFont val="Times New Roman"/>
        <family val="1"/>
      </rPr>
      <t xml:space="preserve">  </t>
    </r>
    <r>
      <rPr>
        <sz val="12"/>
        <rFont val="細明體"/>
        <family val="3"/>
      </rPr>
      <t>費</t>
    </r>
  </si>
  <si>
    <r>
      <t>合</t>
    </r>
    <r>
      <rPr>
        <sz val="12"/>
        <rFont val="Times New Roman"/>
        <family val="1"/>
      </rPr>
      <t xml:space="preserve">      </t>
    </r>
    <r>
      <rPr>
        <sz val="12"/>
        <rFont val="細明體"/>
        <family val="3"/>
      </rPr>
      <t>計</t>
    </r>
  </si>
  <si>
    <t>兼任人員
用人費用</t>
  </si>
  <si>
    <r>
      <t>總</t>
    </r>
    <r>
      <rPr>
        <sz val="12"/>
        <rFont val="Times New Roman"/>
        <family val="1"/>
      </rPr>
      <t xml:space="preserve">      </t>
    </r>
    <r>
      <rPr>
        <sz val="12"/>
        <rFont val="細明體"/>
        <family val="3"/>
      </rPr>
      <t>計</t>
    </r>
  </si>
  <si>
    <t xml:space="preserve">業務總支出部分      </t>
  </si>
  <si>
    <t xml:space="preserve">  教學成本                    </t>
  </si>
  <si>
    <t xml:space="preserve">    正式人員                  </t>
  </si>
  <si>
    <t xml:space="preserve">    兼任人員                  </t>
  </si>
  <si>
    <t xml:space="preserve">  管理及總務費用              </t>
  </si>
  <si>
    <t xml:space="preserve">  其他業務費用                </t>
  </si>
  <si>
    <t xml:space="preserve">  其他業務外費用              </t>
  </si>
  <si>
    <t xml:space="preserve">合    計            </t>
  </si>
  <si>
    <t>用 人 費 用 彙 計 表(續)</t>
  </si>
  <si>
    <t>決                              算                              數</t>
  </si>
  <si>
    <t xml:space="preserve">1.科技部補助延攬科技人才博士後研究員等33人，教育部、科技部及其他機關團體委託計畫專任助理等225人、兼任助理4,108人次、臨時工1,744人次，科技部委託計畫及校內行政工作專案工作人員等237人、專案教師23人之薪資、勞健保等費用，共計支出計時計件人員酬金4億2,616萬6,281元(含教育部邁向頂尖大學計畫以契僱化人員進用專任助理20人及相關兼任助理、臨時工等經費計1,544萬3,887元)。
2.計時計件人員由酬金政府補助及學雜費等收入支應計1億4,659萬0,067元，五項自籌收入支應計2億7,957萬6,214元。
3.103年度本校『勞務承攬』部分預算編列810人次，預算金額2,896萬元，其預、決算部份說明如下：
(1)聘僱『保全人員』192人次巡邏校園、停車場等地之保安，預算金額865萬元，決算金額708萬3,499元。
(2)聘僱『清潔人員』612人次維護全校道路環境設備清潔維護，預算金額2,031萬元，決算金額1,600萬8,533元。
4.103年度獎金金額合計1億1,039萬6,767元，其分析如下：
(1)『用人費用-考績獎金』預算數1,764萬元，決算數1,714萬0,990元，係依據公務人員考績法第7、8、12條核發給本校專任人員228人及教師人員555人。
(2)『用人費用-年終獎金』預算數1億0,282萬5,000元，決算數9,325萬5,777元，係依據行政院104年1月29日院授人給字第1040023824號函訂定發布「一百零三年軍公教人員年終工作獎金發給注意事項」核發給本校專任人員228人及教師人員555人。
</t>
  </si>
  <si>
    <t>各項費用彙計表</t>
  </si>
  <si>
    <t>科   目   名   稱</t>
  </si>
  <si>
    <t>本 年 度 預 算 數</t>
  </si>
  <si>
    <t>本年度決算數</t>
  </si>
  <si>
    <r>
      <t>比</t>
    </r>
    <r>
      <rPr>
        <sz val="12"/>
        <rFont val="Times New Roman"/>
        <family val="1"/>
      </rPr>
      <t xml:space="preserve">  </t>
    </r>
    <r>
      <rPr>
        <sz val="12"/>
        <rFont val="細明體"/>
        <family val="3"/>
      </rPr>
      <t>較</t>
    </r>
    <r>
      <rPr>
        <sz val="12"/>
        <rFont val="Times New Roman"/>
        <family val="1"/>
      </rPr>
      <t xml:space="preserve">  </t>
    </r>
    <r>
      <rPr>
        <sz val="12"/>
        <rFont val="細明體"/>
        <family val="3"/>
      </rPr>
      <t>增</t>
    </r>
    <r>
      <rPr>
        <sz val="12"/>
        <rFont val="Times New Roman"/>
        <family val="1"/>
      </rPr>
      <t xml:space="preserve">  </t>
    </r>
    <r>
      <rPr>
        <sz val="12"/>
        <rFont val="細明體"/>
        <family val="3"/>
      </rPr>
      <t>減</t>
    </r>
  </si>
  <si>
    <t>政府補助及學雜費等收入支應</t>
  </si>
  <si>
    <t>５項自籌收入支應</t>
  </si>
  <si>
    <t>合　　計</t>
  </si>
  <si>
    <r>
      <t>金</t>
    </r>
    <r>
      <rPr>
        <sz val="12"/>
        <rFont val="Times New Roman"/>
        <family val="1"/>
      </rPr>
      <t xml:space="preserve">  </t>
    </r>
    <r>
      <rPr>
        <sz val="12"/>
        <rFont val="細明體"/>
        <family val="3"/>
      </rPr>
      <t>　額</t>
    </r>
  </si>
  <si>
    <t xml:space="preserve">用人費用                                                    </t>
  </si>
  <si>
    <t xml:space="preserve">　正式員額薪資                                                </t>
  </si>
  <si>
    <t xml:space="preserve">　聘僱及兼職人員薪資                                          </t>
  </si>
  <si>
    <t xml:space="preserve">　超時工作報酬                                                </t>
  </si>
  <si>
    <t xml:space="preserve">　獎金                                                        </t>
  </si>
  <si>
    <t xml:space="preserve">　退休及卹償金                                                </t>
  </si>
  <si>
    <t xml:space="preserve">　福利費                                                      </t>
  </si>
  <si>
    <t xml:space="preserve">服務費用                                                    </t>
  </si>
  <si>
    <t xml:space="preserve">　水電費                                                      </t>
  </si>
  <si>
    <t xml:space="preserve">　郵電費                                                      </t>
  </si>
  <si>
    <t xml:space="preserve">　旅運費                                                      </t>
  </si>
  <si>
    <t xml:space="preserve">　印刷裝訂與廣告費                                            </t>
  </si>
  <si>
    <t xml:space="preserve">　修理保養及保固費                                            </t>
  </si>
  <si>
    <t xml:space="preserve">　保險費                                                      </t>
  </si>
  <si>
    <t xml:space="preserve">　一般服務費                                                  </t>
  </si>
  <si>
    <t xml:space="preserve">　專業服務費                                                  </t>
  </si>
  <si>
    <t xml:space="preserve">　公共關係費                                                  </t>
  </si>
  <si>
    <t xml:space="preserve">材料及用品費                                                </t>
  </si>
  <si>
    <t xml:space="preserve">　使用材料費                                                  </t>
  </si>
  <si>
    <t xml:space="preserve">　用品消耗                                                    </t>
  </si>
  <si>
    <t xml:space="preserve">　商品及醫療用品                                              </t>
  </si>
  <si>
    <t xml:space="preserve">租金與利息                                                  </t>
  </si>
  <si>
    <t xml:space="preserve">　地租及水租                                                  </t>
  </si>
  <si>
    <t xml:space="preserve">　房租                                                        </t>
  </si>
  <si>
    <t xml:space="preserve">　機器租金                                                    </t>
  </si>
  <si>
    <t xml:space="preserve">　交通及運輸設備租金                                          </t>
  </si>
  <si>
    <t xml:space="preserve">　什項設備租金                                                </t>
  </si>
  <si>
    <t xml:space="preserve">折舊、折耗及攤銷                                            </t>
  </si>
  <si>
    <t xml:space="preserve">　土地改良物折舊                                              </t>
  </si>
  <si>
    <t xml:space="preserve">　房屋折舊                                                    </t>
  </si>
  <si>
    <t xml:space="preserve">　機械及設備折舊                                              </t>
  </si>
  <si>
    <t xml:space="preserve">　交通及運輸設備折舊                                          </t>
  </si>
  <si>
    <t xml:space="preserve">　什項設備折舊                                                </t>
  </si>
  <si>
    <t xml:space="preserve">　代管資產折舊                                                </t>
  </si>
  <si>
    <t xml:space="preserve">　攤銷                                                        </t>
  </si>
  <si>
    <t xml:space="preserve">稅捐與規費(強制費)                                          </t>
  </si>
  <si>
    <t xml:space="preserve">　土地稅                                                      </t>
  </si>
  <si>
    <t xml:space="preserve">　房屋稅                                                      </t>
  </si>
  <si>
    <t xml:space="preserve">　消費與行為稅                                                </t>
  </si>
  <si>
    <t xml:space="preserve">　特別稅課                                                    </t>
  </si>
  <si>
    <t xml:space="preserve">　規費                                                        </t>
  </si>
  <si>
    <t xml:space="preserve">會費、捐助、補助、分攤、救助(濟)與交流活動費                </t>
  </si>
  <si>
    <t xml:space="preserve">　會費                                                        </t>
  </si>
  <si>
    <t xml:space="preserve">　捐助、補助與獎助                                            </t>
  </si>
  <si>
    <t xml:space="preserve">　分擔                                                        </t>
  </si>
  <si>
    <t xml:space="preserve">　補貼(償)、獎勵、慰問與救助(濟)                              </t>
  </si>
  <si>
    <t xml:space="preserve">　競賽及交流活動費                                            </t>
  </si>
  <si>
    <t xml:space="preserve">短絀、賠償與保險給付                                        </t>
  </si>
  <si>
    <t xml:space="preserve">　各項短絀                                                    </t>
  </si>
  <si>
    <t>管制性項目</t>
  </si>
  <si>
    <t xml:space="preserve">　國外旅費                                                    </t>
  </si>
  <si>
    <t xml:space="preserve">國外旅費預算數2,412萬5,000元，決算數3,614萬5,384元，較預算數增加1,202萬0,384元，係配合補助計畫、建教合作計畫、捐贈計畫及實際業務需要核實列支出席國際研討會、國際會議、學術交流、短期研究等旅費。
</t>
  </si>
  <si>
    <t xml:space="preserve">　廣（公）告費                                                </t>
  </si>
  <si>
    <t xml:space="preserve">廣告費預算數137萬元，決算數127萬2,004元，較預算數減少9萬7,996元，係依業務需要核實列支刊登各項招生廣告、徵聘廣告、建教計畫成果發表會、推廣教育招生課程等費用。
</t>
  </si>
  <si>
    <t xml:space="preserve">公共關係費預算數89萬6,000元，決算數89萬5,900元，較預算數減少100元，主要係核實列支機關首長宴客招待、婚喪賀儀等費用。
</t>
  </si>
  <si>
    <t>統計所需項目</t>
  </si>
  <si>
    <t xml:space="preserve">　宿舍電費                                                    </t>
  </si>
  <si>
    <t xml:space="preserve">　宿舍水費                                                    </t>
  </si>
  <si>
    <t xml:space="preserve">　宿舍修護費                                                  </t>
  </si>
  <si>
    <t xml:space="preserve">　宿舍保險費                                                  </t>
  </si>
  <si>
    <t xml:space="preserve">　計時與計件人員酬金                                          </t>
  </si>
  <si>
    <t xml:space="preserve">　專技人員酬金                                                </t>
  </si>
  <si>
    <t xml:space="preserve">　講課鐘點、稿費、出席審查及查詢費                            </t>
  </si>
  <si>
    <t xml:space="preserve">　宿舍折舊                                                    </t>
  </si>
  <si>
    <t>國立中正大學校務基金</t>
  </si>
  <si>
    <t>中華民國103年度</t>
  </si>
  <si>
    <t>單位:新臺幣元</t>
  </si>
  <si>
    <t>科    目</t>
  </si>
  <si>
    <t>預 算 數</t>
  </si>
  <si>
    <t>決算數</t>
  </si>
  <si>
    <r>
      <t>比</t>
    </r>
    <r>
      <rPr>
        <sz val="12"/>
        <rFont val="Times New Roman"/>
        <family val="1"/>
      </rPr>
      <t xml:space="preserve">  </t>
    </r>
    <r>
      <rPr>
        <sz val="12"/>
        <rFont val="細明體"/>
        <family val="3"/>
      </rPr>
      <t>較</t>
    </r>
    <r>
      <rPr>
        <sz val="12"/>
        <rFont val="Times New Roman"/>
        <family val="1"/>
      </rPr>
      <t xml:space="preserve">  </t>
    </r>
    <r>
      <rPr>
        <sz val="12"/>
        <rFont val="細明體"/>
        <family val="3"/>
      </rPr>
      <t>增</t>
    </r>
    <r>
      <rPr>
        <sz val="12"/>
        <rFont val="Times New Roman"/>
        <family val="1"/>
      </rPr>
      <t xml:space="preserve">  </t>
    </r>
    <r>
      <rPr>
        <sz val="12"/>
        <rFont val="細明體"/>
        <family val="3"/>
      </rPr>
      <t>減</t>
    </r>
  </si>
  <si>
    <t>備  註</t>
  </si>
  <si>
    <t>政府補助及
學雜費等收入支應</t>
  </si>
  <si>
    <t>５項自籌
收入支應</t>
  </si>
  <si>
    <t>合　　計</t>
  </si>
  <si>
    <r>
      <t>金</t>
    </r>
    <r>
      <rPr>
        <sz val="12"/>
        <rFont val="Times New Roman"/>
        <family val="1"/>
      </rPr>
      <t xml:space="preserve">  </t>
    </r>
    <r>
      <rPr>
        <sz val="12"/>
        <rFont val="細明體"/>
        <family val="3"/>
      </rPr>
      <t>　額</t>
    </r>
  </si>
  <si>
    <t>％</t>
  </si>
  <si>
    <t>管制性項目及統計所需項目比較表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</si>
</sst>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49">
    <font>
      <sz val="12"/>
      <name val="新細明體"/>
      <family val="1"/>
    </font>
    <font>
      <sz val="9"/>
      <name val="新細明體"/>
      <family val="1"/>
    </font>
    <font>
      <sz val="12"/>
      <name val="細明體"/>
      <family val="3"/>
    </font>
    <font>
      <b/>
      <sz val="16"/>
      <name val="細明體"/>
      <family val="3"/>
    </font>
    <font>
      <u val="single"/>
      <sz val="16"/>
      <name val="細明體"/>
      <family val="3"/>
    </font>
    <font>
      <sz val="12"/>
      <name val="Times New Roman"/>
      <family val="1"/>
    </font>
    <font>
      <b/>
      <u val="single"/>
      <sz val="16"/>
      <name val="新細明體"/>
      <family val="1"/>
    </font>
    <font>
      <sz val="9"/>
      <name val="細明體"/>
      <family val="3"/>
    </font>
    <font>
      <b/>
      <u val="single"/>
      <sz val="16"/>
      <name val="細明體"/>
      <family val="3"/>
    </font>
    <font>
      <b/>
      <sz val="12"/>
      <color indexed="12"/>
      <name val="細明體"/>
      <family val="3"/>
    </font>
    <font>
      <sz val="12"/>
      <color indexed="12"/>
      <name val="細明體"/>
      <family val="3"/>
    </font>
    <font>
      <sz val="16"/>
      <name val="新細明體"/>
      <family val="1"/>
    </font>
    <font>
      <b/>
      <sz val="16"/>
      <name val="新細明體"/>
      <family val="1"/>
    </font>
    <font>
      <b/>
      <sz val="12"/>
      <name val="細明體"/>
      <family val="3"/>
    </font>
    <font>
      <sz val="9"/>
      <color indexed="12"/>
      <name val="細明體"/>
      <family val="3"/>
    </font>
    <font>
      <sz val="12"/>
      <color indexed="8"/>
      <name val="新細明體"/>
      <family val="1"/>
    </font>
    <font>
      <sz val="12"/>
      <color indexed="26"/>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63"/>
      <name val="新細明體"/>
      <family val="1"/>
    </font>
    <font>
      <b/>
      <sz val="12"/>
      <color indexed="26"/>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4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medium"/>
      <right style="thin"/>
      <top style="medium"/>
      <bottom style="thin"/>
    </border>
    <border>
      <left style="thin"/>
      <right style="thin"/>
      <top style="thin"/>
      <bottom>
        <color indexed="63"/>
      </bottom>
    </border>
    <border>
      <left style="thin"/>
      <right style="medium"/>
      <top style="thin"/>
      <bottom>
        <color indexed="63"/>
      </bottom>
    </border>
    <border>
      <left style="thin"/>
      <right style="thin"/>
      <top style="thin"/>
      <bottom style="thin"/>
    </border>
    <border>
      <left style="medium"/>
      <right style="thin"/>
      <top style="thin"/>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style="medium"/>
      <top>
        <color indexed="63"/>
      </top>
      <bottom style="thin"/>
    </border>
    <border>
      <left style="medium"/>
      <right style="thin"/>
      <top>
        <color indexed="63"/>
      </top>
      <bottom>
        <color indexed="63"/>
      </bottom>
    </border>
    <border>
      <left style="medium"/>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
      <left>
        <color indexed="63"/>
      </left>
      <right style="thin"/>
      <top>
        <color indexed="63"/>
      </top>
      <bottom style="thin"/>
    </border>
    <border>
      <left>
        <color indexed="63"/>
      </left>
      <right>
        <color indexed="63"/>
      </right>
      <top style="medium"/>
      <bottom>
        <color indexed="63"/>
      </bottom>
    </border>
    <border>
      <left style="thin"/>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0" borderId="0" applyNumberFormat="0" applyBorder="0" applyAlignment="0" applyProtection="0"/>
    <xf numFmtId="0" fontId="35" fillId="0" borderId="1" applyNumberFormat="0" applyFill="0" applyAlignment="0" applyProtection="0"/>
    <xf numFmtId="0" fontId="36" fillId="21" borderId="0" applyNumberFormat="0" applyBorder="0" applyAlignment="0" applyProtection="0"/>
    <xf numFmtId="9" fontId="0" fillId="0" borderId="0" applyFont="0" applyFill="0" applyBorder="0" applyAlignment="0" applyProtection="0"/>
    <xf numFmtId="0" fontId="37"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0" fillId="23" borderId="4" applyNumberFormat="0" applyFont="0" applyAlignment="0" applyProtection="0"/>
    <xf numFmtId="0" fontId="39" fillId="0" borderId="0" applyNumberForma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2" applyNumberFormat="0" applyAlignment="0" applyProtection="0"/>
    <xf numFmtId="0" fontId="45" fillId="22" borderId="8" applyNumberFormat="0" applyAlignment="0" applyProtection="0"/>
    <xf numFmtId="0" fontId="46" fillId="31" borderId="9" applyNumberFormat="0" applyAlignment="0" applyProtection="0"/>
    <xf numFmtId="0" fontId="47" fillId="32" borderId="0" applyNumberFormat="0" applyBorder="0" applyAlignment="0" applyProtection="0"/>
    <xf numFmtId="0" fontId="48" fillId="0" borderId="0" applyNumberFormat="0" applyFill="0" applyBorder="0" applyAlignment="0" applyProtection="0"/>
  </cellStyleXfs>
  <cellXfs count="182">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3" fillId="0" borderId="0" xfId="0" applyFont="1" applyAlignment="1">
      <alignment horizontal="center"/>
    </xf>
    <xf numFmtId="0" fontId="4" fillId="0" borderId="0" xfId="0" applyFont="1" applyAlignment="1">
      <alignment horizontal="center"/>
    </xf>
    <xf numFmtId="0" fontId="2" fillId="0" borderId="0" xfId="0" applyFont="1" applyBorder="1" applyAlignment="1">
      <alignment horizontal="center"/>
    </xf>
    <xf numFmtId="0" fontId="2" fillId="0" borderId="0" xfId="0" applyFont="1" applyBorder="1" applyAlignment="1">
      <alignment horizontal="left"/>
    </xf>
    <xf numFmtId="0" fontId="6" fillId="0" borderId="0" xfId="0" applyFont="1" applyBorder="1" applyAlignment="1">
      <alignment horizontal="center"/>
    </xf>
    <xf numFmtId="0" fontId="8" fillId="0" borderId="0" xfId="0" applyFont="1" applyAlignment="1">
      <alignment horizontal="center"/>
    </xf>
    <xf numFmtId="0" fontId="0" fillId="0" borderId="0" xfId="0" applyFont="1" applyBorder="1" applyAlignment="1">
      <alignment horizont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40" fontId="10" fillId="0" borderId="14" xfId="0" applyNumberFormat="1" applyFont="1" applyBorder="1" applyAlignment="1">
      <alignment/>
    </xf>
    <xf numFmtId="40" fontId="2" fillId="0" borderId="14" xfId="0" applyNumberFormat="1" applyFont="1" applyBorder="1" applyAlignment="1">
      <alignment/>
    </xf>
    <xf numFmtId="49" fontId="9" fillId="0" borderId="15" xfId="0" applyNumberFormat="1" applyFont="1" applyBorder="1" applyAlignment="1">
      <alignment/>
    </xf>
    <xf numFmtId="49" fontId="2" fillId="0" borderId="15" xfId="0" applyNumberFormat="1" applyFont="1" applyBorder="1" applyAlignment="1">
      <alignment/>
    </xf>
    <xf numFmtId="49" fontId="9" fillId="0" borderId="11" xfId="0" applyNumberFormat="1" applyFont="1" applyBorder="1" applyAlignment="1">
      <alignment/>
    </xf>
    <xf numFmtId="40" fontId="10" fillId="0" borderId="16" xfId="0" applyNumberFormat="1" applyFont="1" applyBorder="1" applyAlignment="1">
      <alignment/>
    </xf>
    <xf numFmtId="49" fontId="9" fillId="0" borderId="17" xfId="0" applyNumberFormat="1" applyFont="1" applyBorder="1" applyAlignment="1">
      <alignment/>
    </xf>
    <xf numFmtId="40" fontId="10" fillId="0" borderId="18" xfId="0" applyNumberFormat="1" applyFont="1" applyBorder="1" applyAlignment="1">
      <alignment/>
    </xf>
    <xf numFmtId="40" fontId="10" fillId="0" borderId="19" xfId="0" applyNumberFormat="1" applyFont="1" applyBorder="1" applyAlignment="1">
      <alignment/>
    </xf>
    <xf numFmtId="40" fontId="2" fillId="0" borderId="20" xfId="0" applyNumberFormat="1" applyFont="1" applyBorder="1" applyAlignment="1">
      <alignment/>
    </xf>
    <xf numFmtId="40" fontId="10" fillId="0" borderId="20" xfId="0" applyNumberFormat="1" applyFont="1" applyBorder="1" applyAlignment="1">
      <alignment/>
    </xf>
    <xf numFmtId="40" fontId="10" fillId="0" borderId="21" xfId="0" applyNumberFormat="1" applyFont="1" applyBorder="1" applyAlignment="1">
      <alignment/>
    </xf>
    <xf numFmtId="0" fontId="2" fillId="0" borderId="12" xfId="0" applyFont="1" applyBorder="1" applyAlignment="1">
      <alignment horizontal="center"/>
    </xf>
    <xf numFmtId="0" fontId="2" fillId="0" borderId="13" xfId="0" applyFont="1" applyBorder="1" applyAlignment="1">
      <alignment horizontal="center"/>
    </xf>
    <xf numFmtId="0" fontId="2" fillId="0" borderId="15" xfId="0" applyFont="1" applyBorder="1" applyAlignment="1">
      <alignment/>
    </xf>
    <xf numFmtId="0" fontId="2" fillId="0" borderId="14" xfId="0" applyFont="1" applyBorder="1" applyAlignment="1">
      <alignment/>
    </xf>
    <xf numFmtId="0" fontId="2" fillId="0" borderId="20" xfId="0" applyFont="1" applyBorder="1" applyAlignment="1">
      <alignment/>
    </xf>
    <xf numFmtId="49" fontId="2" fillId="0" borderId="17" xfId="0" applyNumberFormat="1" applyFont="1" applyBorder="1" applyAlignment="1">
      <alignment/>
    </xf>
    <xf numFmtId="40" fontId="2" fillId="0" borderId="18" xfId="0" applyNumberFormat="1" applyFont="1" applyBorder="1" applyAlignment="1">
      <alignment/>
    </xf>
    <xf numFmtId="40" fontId="2" fillId="0" borderId="21" xfId="0" applyNumberFormat="1" applyFont="1" applyBorder="1" applyAlignment="1">
      <alignment/>
    </xf>
    <xf numFmtId="49" fontId="9" fillId="0" borderId="11" xfId="0" applyNumberFormat="1" applyFont="1" applyBorder="1" applyAlignment="1">
      <alignment wrapText="1"/>
    </xf>
    <xf numFmtId="49" fontId="9" fillId="0" borderId="16" xfId="0" applyNumberFormat="1" applyFont="1" applyBorder="1" applyAlignment="1">
      <alignment wrapText="1"/>
    </xf>
    <xf numFmtId="49" fontId="9" fillId="0" borderId="15" xfId="0" applyNumberFormat="1" applyFont="1" applyBorder="1" applyAlignment="1">
      <alignment wrapText="1"/>
    </xf>
    <xf numFmtId="49" fontId="9" fillId="0" borderId="14" xfId="0" applyNumberFormat="1" applyFont="1" applyBorder="1" applyAlignment="1">
      <alignment wrapText="1"/>
    </xf>
    <xf numFmtId="49" fontId="2" fillId="0" borderId="15" xfId="0" applyNumberFormat="1" applyFont="1" applyBorder="1" applyAlignment="1">
      <alignment wrapText="1"/>
    </xf>
    <xf numFmtId="49" fontId="2" fillId="0" borderId="14" xfId="0" applyNumberFormat="1" applyFont="1" applyBorder="1" applyAlignment="1">
      <alignment wrapText="1"/>
    </xf>
    <xf numFmtId="49" fontId="9" fillId="0" borderId="17" xfId="0" applyNumberFormat="1" applyFont="1" applyBorder="1" applyAlignment="1">
      <alignment wrapText="1"/>
    </xf>
    <xf numFmtId="49" fontId="9" fillId="0" borderId="18" xfId="0" applyNumberFormat="1" applyFont="1" applyBorder="1" applyAlignment="1">
      <alignment wrapText="1"/>
    </xf>
    <xf numFmtId="0" fontId="11" fillId="0" borderId="0" xfId="0" applyFont="1" applyBorder="1" applyAlignment="1">
      <alignment/>
    </xf>
    <xf numFmtId="0" fontId="0" fillId="0" borderId="0" xfId="0" applyFont="1" applyBorder="1" applyAlignment="1">
      <alignment/>
    </xf>
    <xf numFmtId="0" fontId="2" fillId="0" borderId="12" xfId="0" applyFont="1" applyBorder="1" applyAlignment="1">
      <alignment horizontal="center" vertical="center" wrapText="1"/>
    </xf>
    <xf numFmtId="49" fontId="10" fillId="0" borderId="11" xfId="0" applyNumberFormat="1" applyFont="1" applyBorder="1" applyAlignment="1">
      <alignment vertical="top" wrapText="1"/>
    </xf>
    <xf numFmtId="40" fontId="10" fillId="0" borderId="16" xfId="0" applyNumberFormat="1" applyFont="1" applyBorder="1" applyAlignment="1">
      <alignment vertical="top"/>
    </xf>
    <xf numFmtId="49" fontId="10" fillId="0" borderId="19" xfId="0" applyNumberFormat="1" applyFont="1" applyBorder="1" applyAlignment="1">
      <alignment vertical="top" wrapText="1"/>
    </xf>
    <xf numFmtId="49" fontId="2" fillId="0" borderId="15" xfId="0" applyNumberFormat="1" applyFont="1" applyBorder="1" applyAlignment="1">
      <alignment vertical="top" wrapText="1"/>
    </xf>
    <xf numFmtId="40" fontId="2" fillId="0" borderId="14" xfId="0" applyNumberFormat="1" applyFont="1" applyBorder="1" applyAlignment="1">
      <alignment vertical="top"/>
    </xf>
    <xf numFmtId="49" fontId="2" fillId="0" borderId="20" xfId="0" applyNumberFormat="1" applyFont="1" applyBorder="1" applyAlignment="1">
      <alignment vertical="top" wrapText="1"/>
    </xf>
    <xf numFmtId="49" fontId="10" fillId="0" borderId="15" xfId="0" applyNumberFormat="1" applyFont="1" applyBorder="1" applyAlignment="1">
      <alignment vertical="top" wrapText="1"/>
    </xf>
    <xf numFmtId="40" fontId="10" fillId="0" borderId="14" xfId="0" applyNumberFormat="1" applyFont="1" applyBorder="1" applyAlignment="1">
      <alignment vertical="top"/>
    </xf>
    <xf numFmtId="49" fontId="10" fillId="0" borderId="20" xfId="0" applyNumberFormat="1" applyFont="1" applyBorder="1" applyAlignment="1">
      <alignment vertical="top" wrapText="1"/>
    </xf>
    <xf numFmtId="49" fontId="10" fillId="0" borderId="17" xfId="0" applyNumberFormat="1" applyFont="1" applyBorder="1" applyAlignment="1">
      <alignment vertical="top" wrapText="1"/>
    </xf>
    <xf numFmtId="40" fontId="10" fillId="0" borderId="18" xfId="0" applyNumberFormat="1" applyFont="1" applyBorder="1" applyAlignment="1">
      <alignment vertical="top"/>
    </xf>
    <xf numFmtId="49" fontId="10" fillId="0" borderId="21" xfId="0" applyNumberFormat="1" applyFont="1" applyBorder="1" applyAlignment="1">
      <alignment vertical="top" wrapText="1"/>
    </xf>
    <xf numFmtId="0" fontId="0" fillId="0" borderId="0" xfId="0" applyFont="1" applyAlignment="1">
      <alignment/>
    </xf>
    <xf numFmtId="0" fontId="6" fillId="0" borderId="0" xfId="0" applyFont="1" applyBorder="1" applyAlignment="1">
      <alignment horizontal="left"/>
    </xf>
    <xf numFmtId="0" fontId="2" fillId="0" borderId="0" xfId="0" applyFont="1" applyBorder="1" applyAlignment="1">
      <alignment horizontal="right"/>
    </xf>
    <xf numFmtId="0" fontId="2" fillId="0" borderId="22" xfId="0" applyFont="1" applyBorder="1" applyAlignment="1">
      <alignment horizontal="center"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49" fontId="9" fillId="0" borderId="11" xfId="0" applyNumberFormat="1" applyFont="1" applyBorder="1" applyAlignment="1">
      <alignment vertical="top" wrapText="1"/>
    </xf>
    <xf numFmtId="49" fontId="2" fillId="0" borderId="17" xfId="0" applyNumberFormat="1" applyFont="1" applyBorder="1" applyAlignment="1">
      <alignment vertical="top" wrapText="1"/>
    </xf>
    <xf numFmtId="40" fontId="2" fillId="0" borderId="18" xfId="0" applyNumberFormat="1" applyFont="1" applyBorder="1" applyAlignment="1">
      <alignment vertical="top"/>
    </xf>
    <xf numFmtId="49" fontId="2" fillId="0" borderId="21" xfId="0" applyNumberFormat="1" applyFont="1" applyBorder="1" applyAlignment="1">
      <alignment vertical="top" wrapText="1"/>
    </xf>
    <xf numFmtId="0" fontId="3" fillId="0" borderId="0" xfId="0" applyFont="1" applyAlignment="1">
      <alignment horizontal="center" vertical="center"/>
    </xf>
    <xf numFmtId="0" fontId="12" fillId="0" borderId="0" xfId="0" applyFont="1" applyBorder="1" applyAlignment="1">
      <alignment horizontal="center"/>
    </xf>
    <xf numFmtId="0" fontId="0" fillId="0" borderId="0" xfId="0" applyAlignment="1">
      <alignment vertical="center"/>
    </xf>
    <xf numFmtId="0" fontId="2" fillId="0" borderId="0" xfId="0" applyFont="1" applyAlignment="1">
      <alignment horizontal="left" vertical="center"/>
    </xf>
    <xf numFmtId="38" fontId="10" fillId="0" borderId="16" xfId="0" applyNumberFormat="1" applyFont="1" applyBorder="1" applyAlignment="1">
      <alignment vertical="top"/>
    </xf>
    <xf numFmtId="38" fontId="10" fillId="0" borderId="19" xfId="0" applyNumberFormat="1" applyFont="1" applyBorder="1" applyAlignment="1">
      <alignment vertical="top"/>
    </xf>
    <xf numFmtId="49" fontId="9" fillId="0" borderId="15" xfId="0" applyNumberFormat="1" applyFont="1" applyBorder="1" applyAlignment="1">
      <alignment vertical="top" wrapText="1"/>
    </xf>
    <xf numFmtId="38" fontId="10" fillId="0" borderId="14" xfId="0" applyNumberFormat="1" applyFont="1" applyBorder="1" applyAlignment="1">
      <alignment vertical="top"/>
    </xf>
    <xf numFmtId="38" fontId="10" fillId="0" borderId="20" xfId="0" applyNumberFormat="1" applyFont="1" applyBorder="1" applyAlignment="1">
      <alignment vertical="top"/>
    </xf>
    <xf numFmtId="38" fontId="2" fillId="0" borderId="14" xfId="0" applyNumberFormat="1" applyFont="1" applyBorder="1" applyAlignment="1">
      <alignment vertical="top"/>
    </xf>
    <xf numFmtId="38" fontId="2" fillId="0" borderId="20" xfId="0" applyNumberFormat="1" applyFont="1" applyBorder="1" applyAlignment="1">
      <alignment vertical="top"/>
    </xf>
    <xf numFmtId="38" fontId="2" fillId="0" borderId="18" xfId="0" applyNumberFormat="1" applyFont="1" applyBorder="1" applyAlignment="1">
      <alignment vertical="top"/>
    </xf>
    <xf numFmtId="38" fontId="2" fillId="0" borderId="21" xfId="0" applyNumberFormat="1" applyFont="1" applyBorder="1" applyAlignment="1">
      <alignment vertical="top"/>
    </xf>
    <xf numFmtId="0" fontId="3" fillId="0" borderId="0" xfId="0" applyFont="1" applyBorder="1" applyAlignment="1">
      <alignment horizontal="center"/>
    </xf>
    <xf numFmtId="0" fontId="0" fillId="0" borderId="0" xfId="0" applyFont="1" applyAlignment="1">
      <alignment vertical="center"/>
    </xf>
    <xf numFmtId="0" fontId="0" fillId="0" borderId="0" xfId="0" applyFont="1" applyBorder="1" applyAlignment="1">
      <alignment horizontal="left"/>
    </xf>
    <xf numFmtId="0" fontId="2" fillId="0" borderId="25" xfId="0" applyFont="1" applyBorder="1" applyAlignment="1">
      <alignment horizontal="center"/>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49" fontId="13" fillId="0" borderId="11" xfId="0" applyNumberFormat="1" applyFont="1" applyBorder="1" applyAlignment="1">
      <alignment vertical="top" wrapText="1"/>
    </xf>
    <xf numFmtId="38" fontId="2" fillId="0" borderId="16" xfId="0" applyNumberFormat="1" applyFont="1" applyBorder="1" applyAlignment="1">
      <alignment vertical="top"/>
    </xf>
    <xf numFmtId="0" fontId="7" fillId="0" borderId="19" xfId="0" applyNumberFormat="1" applyFont="1" applyBorder="1" applyAlignment="1">
      <alignment vertical="top" wrapText="1"/>
    </xf>
    <xf numFmtId="49" fontId="13" fillId="0" borderId="15" xfId="0" applyNumberFormat="1" applyFont="1" applyBorder="1" applyAlignment="1">
      <alignment vertical="top" wrapText="1"/>
    </xf>
    <xf numFmtId="0" fontId="7" fillId="0" borderId="20" xfId="0" applyNumberFormat="1" applyFont="1" applyBorder="1" applyAlignment="1">
      <alignment vertical="top" wrapText="1"/>
    </xf>
    <xf numFmtId="0" fontId="2" fillId="0" borderId="15" xfId="0" applyFont="1" applyBorder="1" applyAlignment="1">
      <alignment vertical="top"/>
    </xf>
    <xf numFmtId="0" fontId="2" fillId="0" borderId="14" xfId="0" applyFont="1" applyBorder="1" applyAlignment="1">
      <alignment vertical="top"/>
    </xf>
    <xf numFmtId="0" fontId="2" fillId="0" borderId="20" xfId="0" applyFont="1" applyBorder="1" applyAlignment="1">
      <alignment vertical="top"/>
    </xf>
    <xf numFmtId="49" fontId="13" fillId="0" borderId="17" xfId="0" applyNumberFormat="1" applyFont="1" applyBorder="1" applyAlignment="1">
      <alignment vertical="top" wrapText="1"/>
    </xf>
    <xf numFmtId="0" fontId="7" fillId="0" borderId="21" xfId="0" applyNumberFormat="1" applyFont="1" applyBorder="1" applyAlignment="1">
      <alignment vertical="top" wrapText="1"/>
    </xf>
    <xf numFmtId="0" fontId="11" fillId="0" borderId="0" xfId="0" applyFont="1" applyBorder="1" applyAlignment="1">
      <alignment vertical="center"/>
    </xf>
    <xf numFmtId="0" fontId="0" fillId="0" borderId="0" xfId="0" applyFont="1" applyBorder="1" applyAlignment="1">
      <alignment vertical="center"/>
    </xf>
    <xf numFmtId="4" fontId="2" fillId="0" borderId="12" xfId="0" applyNumberFormat="1" applyFont="1" applyBorder="1" applyAlignment="1">
      <alignment horizontal="center" vertical="center"/>
    </xf>
    <xf numFmtId="4" fontId="2" fillId="0" borderId="12" xfId="0" applyNumberFormat="1" applyFont="1" applyBorder="1" applyAlignment="1">
      <alignment horizontal="center" vertical="center" wrapText="1"/>
    </xf>
    <xf numFmtId="49" fontId="10" fillId="0" borderId="16" xfId="0" applyNumberFormat="1" applyFont="1" applyBorder="1" applyAlignment="1">
      <alignment vertical="top" wrapText="1"/>
    </xf>
    <xf numFmtId="0" fontId="14" fillId="0" borderId="19" xfId="0" applyNumberFormat="1" applyFont="1" applyBorder="1" applyAlignment="1">
      <alignment vertical="top" wrapText="1"/>
    </xf>
    <xf numFmtId="49" fontId="2" fillId="0" borderId="14" xfId="0" applyNumberFormat="1" applyFont="1" applyBorder="1" applyAlignment="1">
      <alignment vertical="top" wrapText="1"/>
    </xf>
    <xf numFmtId="49" fontId="9" fillId="0" borderId="17" xfId="0" applyNumberFormat="1" applyFont="1" applyBorder="1" applyAlignment="1">
      <alignment vertical="top" wrapText="1"/>
    </xf>
    <xf numFmtId="38" fontId="10" fillId="0" borderId="18" xfId="0" applyNumberFormat="1" applyFont="1" applyBorder="1" applyAlignment="1">
      <alignment vertical="top"/>
    </xf>
    <xf numFmtId="49" fontId="10" fillId="0" borderId="18" xfId="0" applyNumberFormat="1" applyFont="1" applyBorder="1" applyAlignment="1">
      <alignment vertical="top" wrapText="1"/>
    </xf>
    <xf numFmtId="0" fontId="14" fillId="0" borderId="21" xfId="0" applyNumberFormat="1" applyFont="1" applyBorder="1" applyAlignment="1">
      <alignment vertical="top" wrapText="1"/>
    </xf>
    <xf numFmtId="0" fontId="11" fillId="0" borderId="0" xfId="0" applyFont="1" applyBorder="1" applyAlignment="1">
      <alignment horizontal="center"/>
    </xf>
    <xf numFmtId="40" fontId="10" fillId="0" borderId="16" xfId="0" applyNumberFormat="1" applyFont="1" applyBorder="1" applyAlignment="1" quotePrefix="1">
      <alignment vertical="top"/>
    </xf>
    <xf numFmtId="49" fontId="2" fillId="0" borderId="18" xfId="0" applyNumberFormat="1" applyFont="1" applyBorder="1" applyAlignment="1">
      <alignment vertical="top" wrapText="1"/>
    </xf>
    <xf numFmtId="0" fontId="0" fillId="0" borderId="0" xfId="0" applyFont="1" applyAlignment="1">
      <alignment horizontal="left"/>
    </xf>
    <xf numFmtId="0" fontId="0" fillId="0" borderId="0" xfId="0" applyFont="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49" fontId="2" fillId="0" borderId="11" xfId="0" applyNumberFormat="1" applyFont="1" applyBorder="1" applyAlignment="1">
      <alignment vertical="top" wrapText="1"/>
    </xf>
    <xf numFmtId="40" fontId="2" fillId="0" borderId="16" xfId="0" applyNumberFormat="1" applyFont="1" applyBorder="1" applyAlignment="1">
      <alignment vertical="top"/>
    </xf>
    <xf numFmtId="0" fontId="2" fillId="0" borderId="19" xfId="0" applyNumberFormat="1" applyFont="1" applyBorder="1" applyAlignment="1">
      <alignment vertical="top" wrapText="1"/>
    </xf>
    <xf numFmtId="0" fontId="2" fillId="0" borderId="20" xfId="0" applyNumberFormat="1" applyFont="1" applyBorder="1" applyAlignment="1">
      <alignment vertical="top" wrapText="1"/>
    </xf>
    <xf numFmtId="0" fontId="2" fillId="0" borderId="21" xfId="0" applyNumberFormat="1" applyFont="1" applyBorder="1" applyAlignment="1">
      <alignment vertical="top" wrapText="1"/>
    </xf>
    <xf numFmtId="0" fontId="14" fillId="0" borderId="20" xfId="0" applyNumberFormat="1" applyFont="1" applyBorder="1" applyAlignment="1">
      <alignment vertical="top" wrapText="1"/>
    </xf>
    <xf numFmtId="38" fontId="10" fillId="0" borderId="16" xfId="0" applyNumberFormat="1" applyFont="1" applyBorder="1" applyAlignment="1" quotePrefix="1">
      <alignment vertical="top"/>
    </xf>
    <xf numFmtId="38" fontId="10" fillId="0" borderId="21" xfId="0" applyNumberFormat="1" applyFont="1" applyBorder="1" applyAlignment="1">
      <alignment vertical="top"/>
    </xf>
    <xf numFmtId="40" fontId="2" fillId="0" borderId="19" xfId="0" applyNumberFormat="1" applyFont="1" applyBorder="1" applyAlignment="1">
      <alignment vertical="top"/>
    </xf>
    <xf numFmtId="40" fontId="2" fillId="0" borderId="20" xfId="0" applyNumberFormat="1" applyFont="1" applyBorder="1" applyAlignment="1">
      <alignment vertical="top"/>
    </xf>
    <xf numFmtId="40" fontId="10" fillId="0" borderId="21" xfId="0" applyNumberFormat="1" applyFont="1" applyBorder="1" applyAlignment="1">
      <alignment vertical="top"/>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2" fillId="0" borderId="11"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41" xfId="0" applyBorder="1" applyAlignment="1">
      <alignment horizontal="center" vertical="center"/>
    </xf>
    <xf numFmtId="0" fontId="2" fillId="0" borderId="11" xfId="0" applyFont="1" applyBorder="1" applyAlignment="1">
      <alignment horizontal="center"/>
    </xf>
    <xf numFmtId="0" fontId="2" fillId="0" borderId="34" xfId="0" applyFont="1" applyBorder="1" applyAlignment="1">
      <alignment horizontal="center"/>
    </xf>
    <xf numFmtId="0" fontId="2" fillId="0" borderId="16" xfId="0" applyFont="1" applyBorder="1" applyAlignment="1">
      <alignment horizontal="center"/>
    </xf>
    <xf numFmtId="0" fontId="2" fillId="0" borderId="19" xfId="0" applyFont="1" applyBorder="1" applyAlignment="1">
      <alignment horizont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2" fillId="0" borderId="19" xfId="0" applyFont="1" applyBorder="1" applyAlignment="1">
      <alignment horizontal="center" vertical="center"/>
    </xf>
    <xf numFmtId="0" fontId="2" fillId="0" borderId="42" xfId="0" applyFont="1" applyBorder="1" applyAlignment="1">
      <alignment vertical="top" wrapText="1"/>
    </xf>
    <xf numFmtId="0" fontId="2" fillId="0" borderId="0" xfId="0" applyFont="1" applyAlignment="1">
      <alignment vertical="top" wrapText="1"/>
    </xf>
    <xf numFmtId="49" fontId="2" fillId="0" borderId="42" xfId="0" applyNumberFormat="1" applyFont="1" applyBorder="1" applyAlignment="1">
      <alignment vertical="top" wrapText="1"/>
    </xf>
    <xf numFmtId="0" fontId="2" fillId="0" borderId="12" xfId="0" applyFont="1" applyBorder="1" applyAlignment="1">
      <alignment horizontal="center"/>
    </xf>
    <xf numFmtId="0" fontId="2" fillId="0" borderId="16"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37" xfId="0" applyFont="1" applyBorder="1" applyAlignment="1">
      <alignment horizontal="center" vertical="center" wrapText="1"/>
    </xf>
    <xf numFmtId="0" fontId="0" fillId="0" borderId="38" xfId="0" applyBorder="1" applyAlignment="1">
      <alignment horizontal="center" vertical="center"/>
    </xf>
    <xf numFmtId="0" fontId="0" fillId="0" borderId="39" xfId="0" applyBorder="1" applyAlignment="1">
      <alignment horizontal="center" vertical="center"/>
    </xf>
    <xf numFmtId="0" fontId="2" fillId="0" borderId="38" xfId="0" applyFont="1" applyBorder="1" applyAlignment="1">
      <alignment horizontal="center" vertical="center" wrapText="1"/>
    </xf>
    <xf numFmtId="0" fontId="0" fillId="0" borderId="28" xfId="0" applyBorder="1" applyAlignment="1">
      <alignment horizontal="center" vertical="center"/>
    </xf>
    <xf numFmtId="0" fontId="0" fillId="0" borderId="43" xfId="0" applyBorder="1" applyAlignment="1">
      <alignment horizontal="center" vertical="center"/>
    </xf>
    <xf numFmtId="0" fontId="0" fillId="0" borderId="0" xfId="0" applyAlignment="1">
      <alignment/>
    </xf>
    <xf numFmtId="0" fontId="0" fillId="0" borderId="0" xfId="0" applyFont="1" applyAlignment="1">
      <alignment vertical="center" wrapText="1"/>
    </xf>
    <xf numFmtId="0" fontId="0" fillId="0" borderId="0" xfId="0" applyAlignment="1">
      <alignment vertical="center"/>
    </xf>
    <xf numFmtId="0" fontId="2" fillId="0" borderId="15" xfId="0" applyFont="1" applyBorder="1" applyAlignment="1">
      <alignment horizontal="center" vertical="center"/>
    </xf>
    <xf numFmtId="0" fontId="0" fillId="0" borderId="16" xfId="0" applyFont="1" applyBorder="1" applyAlignment="1">
      <alignment horizontal="center"/>
    </xf>
    <xf numFmtId="0" fontId="0" fillId="0" borderId="27" xfId="0" applyFont="1" applyBorder="1" applyAlignment="1">
      <alignment horizontal="center" wrapText="1"/>
    </xf>
    <xf numFmtId="0" fontId="0" fillId="0" borderId="22" xfId="0" applyBorder="1" applyAlignment="1">
      <alignment vertical="center"/>
    </xf>
    <xf numFmtId="0" fontId="0" fillId="0" borderId="19" xfId="0" applyFont="1" applyBorder="1" applyAlignment="1">
      <alignment horizontal="center"/>
    </xf>
    <xf numFmtId="0" fontId="2" fillId="0" borderId="14" xfId="0" applyFont="1" applyBorder="1" applyAlignment="1">
      <alignment horizontal="center" vertical="center"/>
    </xf>
    <xf numFmtId="0" fontId="2" fillId="0" borderId="14" xfId="0" applyFont="1" applyBorder="1" applyAlignment="1">
      <alignment horizontal="center" vertical="center" wrapText="1"/>
    </xf>
    <xf numFmtId="0" fontId="0" fillId="0" borderId="22" xfId="0" applyBorder="1" applyAlignment="1">
      <alignment horizontal="center" vertical="center" wrapText="1"/>
    </xf>
    <xf numFmtId="0" fontId="2" fillId="0" borderId="22" xfId="0" applyFont="1" applyBorder="1" applyAlignment="1">
      <alignment horizontal="center" vertical="center"/>
    </xf>
    <xf numFmtId="0" fontId="2" fillId="0" borderId="2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0" xfId="0" applyFont="1" applyBorder="1" applyAlignment="1">
      <alignment horizontal="center" vertical="center"/>
    </xf>
    <xf numFmtId="0" fontId="7" fillId="0" borderId="14" xfId="0" applyFont="1" applyBorder="1" applyAlignment="1">
      <alignment horizontal="center" vertical="center" wrapText="1"/>
    </xf>
    <xf numFmtId="0" fontId="7" fillId="0" borderId="12" xfId="0" applyFont="1" applyBorder="1" applyAlignment="1">
      <alignment horizontal="center" vertical="center"/>
    </xf>
    <xf numFmtId="0" fontId="7" fillId="0" borderId="12" xfId="0" applyFont="1" applyBorder="1" applyAlignment="1">
      <alignment horizontal="center" vertical="center" wrapText="1"/>
    </xf>
    <xf numFmtId="0" fontId="2" fillId="0" borderId="19" xfId="0" applyFont="1" applyBorder="1" applyAlignment="1">
      <alignment horizontal="center" vertical="center" wrapText="1"/>
    </xf>
    <xf numFmtId="0" fontId="0" fillId="0" borderId="33" xfId="0" applyBorder="1" applyAlignment="1">
      <alignment horizontal="center" vertical="center"/>
    </xf>
    <xf numFmtId="0" fontId="2" fillId="0" borderId="39" xfId="0" applyFont="1" applyBorder="1" applyAlignment="1">
      <alignment horizontal="center"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4"/>
  <sheetViews>
    <sheetView tabSelected="1" zoomScalePageLayoutView="0" workbookViewId="0" topLeftCell="A1">
      <selection activeCell="B19" sqref="B19"/>
    </sheetView>
  </sheetViews>
  <sheetFormatPr defaultColWidth="9.00390625" defaultRowHeight="16.5"/>
  <cols>
    <col min="1" max="1" width="22.625" style="0" customWidth="1"/>
    <col min="2" max="2" width="18.375" style="0" bestFit="1" customWidth="1"/>
    <col min="3" max="3" width="16.125" style="0" bestFit="1" customWidth="1"/>
    <col min="4" max="4" width="18.375" style="0" bestFit="1" customWidth="1"/>
    <col min="5" max="5" width="7.50390625" style="0" bestFit="1" customWidth="1"/>
    <col min="6" max="6" width="22.25390625" style="0" customWidth="1"/>
    <col min="7" max="7" width="16.125" style="0" bestFit="1" customWidth="1"/>
    <col min="8" max="8" width="18.375" style="0" bestFit="1" customWidth="1"/>
    <col min="9" max="9" width="7.50390625" style="0" bestFit="1" customWidth="1"/>
    <col min="10" max="10" width="17.25390625" style="0" bestFit="1" customWidth="1"/>
    <col min="11" max="11" width="7.50390625" style="0" bestFit="1" customWidth="1"/>
    <col min="12" max="12" width="18.375" style="0" bestFit="1" customWidth="1"/>
    <col min="13" max="13" width="9.00390625" style="0" customWidth="1"/>
  </cols>
  <sheetData>
    <row r="1" spans="1:13" ht="21">
      <c r="A1" s="4"/>
      <c r="B1" s="4"/>
      <c r="C1" s="4"/>
      <c r="D1" s="1"/>
      <c r="E1" s="4"/>
      <c r="F1" s="7" t="s">
        <v>11</v>
      </c>
      <c r="G1" s="4"/>
      <c r="H1" s="4"/>
      <c r="I1" s="4"/>
      <c r="J1" s="4"/>
      <c r="K1" s="4"/>
      <c r="L1" s="4"/>
      <c r="M1" s="1"/>
    </row>
    <row r="2" spans="1:13" ht="21">
      <c r="A2" s="3"/>
      <c r="B2" s="3"/>
      <c r="C2" s="3"/>
      <c r="D2" s="1"/>
      <c r="E2" s="3"/>
      <c r="F2" s="8" t="s">
        <v>12</v>
      </c>
      <c r="G2" s="3"/>
      <c r="I2" s="3"/>
      <c r="J2" s="3"/>
      <c r="K2" s="3"/>
      <c r="L2" s="3"/>
      <c r="M2" s="1"/>
    </row>
    <row r="3" spans="1:13" ht="17.25" thickBot="1">
      <c r="A3" s="6"/>
      <c r="B3" s="5"/>
      <c r="C3" s="5"/>
      <c r="D3" s="1"/>
      <c r="E3" s="5"/>
      <c r="F3" s="9" t="s">
        <v>13</v>
      </c>
      <c r="G3" s="5"/>
      <c r="H3" s="5"/>
      <c r="I3" s="5"/>
      <c r="J3" s="5"/>
      <c r="K3" s="5"/>
      <c r="L3" s="5"/>
      <c r="M3" s="2" t="s">
        <v>14</v>
      </c>
    </row>
    <row r="4" spans="1:13" ht="16.5">
      <c r="A4" s="131" t="s">
        <v>1</v>
      </c>
      <c r="B4" s="136" t="s">
        <v>15</v>
      </c>
      <c r="C4" s="137"/>
      <c r="D4" s="137"/>
      <c r="E4" s="138"/>
      <c r="F4" s="136" t="s">
        <v>9</v>
      </c>
      <c r="G4" s="137"/>
      <c r="H4" s="137"/>
      <c r="I4" s="138"/>
      <c r="J4" s="127" t="s">
        <v>5</v>
      </c>
      <c r="K4" s="139"/>
      <c r="L4" s="127" t="s">
        <v>4</v>
      </c>
      <c r="M4" s="128"/>
    </row>
    <row r="5" spans="1:13" ht="44.25" customHeight="1">
      <c r="A5" s="132"/>
      <c r="B5" s="10" t="s">
        <v>7</v>
      </c>
      <c r="C5" s="10" t="s">
        <v>8</v>
      </c>
      <c r="D5" s="134" t="s">
        <v>6</v>
      </c>
      <c r="E5" s="135"/>
      <c r="F5" s="10" t="s">
        <v>7</v>
      </c>
      <c r="G5" s="10" t="s">
        <v>8</v>
      </c>
      <c r="H5" s="134" t="s">
        <v>6</v>
      </c>
      <c r="I5" s="135"/>
      <c r="J5" s="129"/>
      <c r="K5" s="140"/>
      <c r="L5" s="129"/>
      <c r="M5" s="130"/>
    </row>
    <row r="6" spans="1:13" ht="17.25" thickBot="1">
      <c r="A6" s="133"/>
      <c r="B6" s="12" t="s">
        <v>2</v>
      </c>
      <c r="C6" s="12" t="s">
        <v>2</v>
      </c>
      <c r="D6" s="12" t="s">
        <v>2</v>
      </c>
      <c r="E6" s="12" t="s">
        <v>0</v>
      </c>
      <c r="F6" s="12" t="s">
        <v>2</v>
      </c>
      <c r="G6" s="12" t="s">
        <v>2</v>
      </c>
      <c r="H6" s="12" t="s">
        <v>2</v>
      </c>
      <c r="I6" s="12" t="s">
        <v>0</v>
      </c>
      <c r="J6" s="12" t="s">
        <v>3</v>
      </c>
      <c r="K6" s="12" t="s">
        <v>0</v>
      </c>
      <c r="L6" s="12" t="s">
        <v>3</v>
      </c>
      <c r="M6" s="13" t="s">
        <v>0</v>
      </c>
    </row>
    <row r="7" spans="1:13" ht="16.5">
      <c r="A7" s="18" t="s">
        <v>16</v>
      </c>
      <c r="B7" s="19">
        <v>1721906000</v>
      </c>
      <c r="C7" s="19">
        <v>667219000</v>
      </c>
      <c r="D7" s="19">
        <v>2389125000</v>
      </c>
      <c r="E7" s="19">
        <v>100</v>
      </c>
      <c r="F7" s="19">
        <v>1733008893</v>
      </c>
      <c r="G7" s="19">
        <v>627638114</v>
      </c>
      <c r="H7" s="19">
        <v>2360647007</v>
      </c>
      <c r="I7" s="19">
        <v>100</v>
      </c>
      <c r="J7" s="19">
        <v>-28477993</v>
      </c>
      <c r="K7" s="19">
        <v>-1.19</v>
      </c>
      <c r="L7" s="19">
        <v>2377819470</v>
      </c>
      <c r="M7" s="22">
        <v>100</v>
      </c>
    </row>
    <row r="8" spans="1:13" ht="16.5">
      <c r="A8" s="17" t="s">
        <v>17</v>
      </c>
      <c r="B8" s="15">
        <v>554059000</v>
      </c>
      <c r="C8" s="15">
        <v>667219000</v>
      </c>
      <c r="D8" s="15">
        <v>1221278000</v>
      </c>
      <c r="E8" s="15">
        <v>51.12</v>
      </c>
      <c r="F8" s="15">
        <v>528712159</v>
      </c>
      <c r="G8" s="15">
        <v>627638114</v>
      </c>
      <c r="H8" s="15">
        <v>1156350273</v>
      </c>
      <c r="I8" s="15">
        <v>48.98</v>
      </c>
      <c r="J8" s="15">
        <v>-64927727</v>
      </c>
      <c r="K8" s="15">
        <v>-5.32</v>
      </c>
      <c r="L8" s="15">
        <v>1160673514</v>
      </c>
      <c r="M8" s="23">
        <v>48.81</v>
      </c>
    </row>
    <row r="9" spans="1:13" ht="16.5">
      <c r="A9" s="17" t="s">
        <v>18</v>
      </c>
      <c r="B9" s="15">
        <v>590614000</v>
      </c>
      <c r="C9" s="15">
        <v>0</v>
      </c>
      <c r="D9" s="15">
        <v>590614000</v>
      </c>
      <c r="E9" s="15">
        <v>24.72</v>
      </c>
      <c r="F9" s="15">
        <v>564438906</v>
      </c>
      <c r="G9" s="15">
        <v>0</v>
      </c>
      <c r="H9" s="15">
        <v>564438906</v>
      </c>
      <c r="I9" s="15">
        <v>23.91</v>
      </c>
      <c r="J9" s="15">
        <v>-26175094</v>
      </c>
      <c r="K9" s="15">
        <v>-4.43</v>
      </c>
      <c r="L9" s="15">
        <v>554056983</v>
      </c>
      <c r="M9" s="23">
        <v>23.3</v>
      </c>
    </row>
    <row r="10" spans="1:13" ht="16.5">
      <c r="A10" s="17" t="s">
        <v>19</v>
      </c>
      <c r="B10" s="15">
        <v>-36555000</v>
      </c>
      <c r="C10" s="15">
        <v>0</v>
      </c>
      <c r="D10" s="15">
        <v>-36555000</v>
      </c>
      <c r="E10" s="15">
        <v>-1.53</v>
      </c>
      <c r="F10" s="15">
        <v>-35726747</v>
      </c>
      <c r="G10" s="15">
        <v>0</v>
      </c>
      <c r="H10" s="15">
        <v>-35726747</v>
      </c>
      <c r="I10" s="15">
        <v>-1.51</v>
      </c>
      <c r="J10" s="15">
        <v>828253</v>
      </c>
      <c r="K10" s="15">
        <v>-2.27</v>
      </c>
      <c r="L10" s="15">
        <v>-36582119</v>
      </c>
      <c r="M10" s="23">
        <v>-1.54</v>
      </c>
    </row>
    <row r="11" spans="1:13" ht="16.5">
      <c r="A11" s="17" t="s">
        <v>20</v>
      </c>
      <c r="B11" s="15">
        <v>0</v>
      </c>
      <c r="C11" s="15">
        <v>656219000</v>
      </c>
      <c r="D11" s="15">
        <v>656219000</v>
      </c>
      <c r="E11" s="15">
        <v>27.47</v>
      </c>
      <c r="F11" s="15">
        <v>0</v>
      </c>
      <c r="G11" s="15">
        <v>612996221</v>
      </c>
      <c r="H11" s="15">
        <v>612996221</v>
      </c>
      <c r="I11" s="15">
        <v>25.97</v>
      </c>
      <c r="J11" s="15">
        <v>-43222779</v>
      </c>
      <c r="K11" s="15">
        <v>-6.59</v>
      </c>
      <c r="L11" s="15">
        <v>629922284</v>
      </c>
      <c r="M11" s="23">
        <v>26.49</v>
      </c>
    </row>
    <row r="12" spans="1:13" ht="16.5">
      <c r="A12" s="17" t="s">
        <v>21</v>
      </c>
      <c r="B12" s="15">
        <v>0</v>
      </c>
      <c r="C12" s="15">
        <v>11000000</v>
      </c>
      <c r="D12" s="15">
        <v>11000000</v>
      </c>
      <c r="E12" s="15">
        <v>0.46</v>
      </c>
      <c r="F12" s="15">
        <v>0</v>
      </c>
      <c r="G12" s="15">
        <v>14641893</v>
      </c>
      <c r="H12" s="15">
        <v>14641893</v>
      </c>
      <c r="I12" s="15">
        <v>0.62</v>
      </c>
      <c r="J12" s="15">
        <v>3641893</v>
      </c>
      <c r="K12" s="15">
        <v>33.11</v>
      </c>
      <c r="L12" s="15">
        <v>13276366</v>
      </c>
      <c r="M12" s="23">
        <v>0.56</v>
      </c>
    </row>
    <row r="13" spans="1:13" ht="16.5">
      <c r="A13" s="17" t="s">
        <v>22</v>
      </c>
      <c r="B13" s="15">
        <v>10000000</v>
      </c>
      <c r="C13" s="15">
        <v>0</v>
      </c>
      <c r="D13" s="15">
        <v>10000000</v>
      </c>
      <c r="E13" s="15">
        <v>0.42</v>
      </c>
      <c r="F13" s="15">
        <v>12545942</v>
      </c>
      <c r="G13" s="15">
        <v>0</v>
      </c>
      <c r="H13" s="15">
        <v>12545942</v>
      </c>
      <c r="I13" s="15">
        <v>0.53</v>
      </c>
      <c r="J13" s="15">
        <v>2545942</v>
      </c>
      <c r="K13" s="15">
        <v>25.46</v>
      </c>
      <c r="L13" s="15">
        <v>12683131</v>
      </c>
      <c r="M13" s="23">
        <v>0.53</v>
      </c>
    </row>
    <row r="14" spans="1:13" ht="16.5">
      <c r="A14" s="17" t="s">
        <v>23</v>
      </c>
      <c r="B14" s="15">
        <v>10000000</v>
      </c>
      <c r="C14" s="15">
        <v>0</v>
      </c>
      <c r="D14" s="15">
        <v>10000000</v>
      </c>
      <c r="E14" s="15">
        <v>0.42</v>
      </c>
      <c r="F14" s="15">
        <v>12545942</v>
      </c>
      <c r="G14" s="15">
        <v>0</v>
      </c>
      <c r="H14" s="15">
        <v>12545942</v>
      </c>
      <c r="I14" s="15">
        <v>0.53</v>
      </c>
      <c r="J14" s="15">
        <v>2545942</v>
      </c>
      <c r="K14" s="15">
        <v>25.46</v>
      </c>
      <c r="L14" s="15">
        <v>12683131</v>
      </c>
      <c r="M14" s="23">
        <v>0.53</v>
      </c>
    </row>
    <row r="15" spans="1:13" ht="16.5">
      <c r="A15" s="17" t="s">
        <v>24</v>
      </c>
      <c r="B15" s="15">
        <v>1157847000</v>
      </c>
      <c r="C15" s="15">
        <v>0</v>
      </c>
      <c r="D15" s="15">
        <v>1157847000</v>
      </c>
      <c r="E15" s="15">
        <v>48.46</v>
      </c>
      <c r="F15" s="15">
        <v>1191750792</v>
      </c>
      <c r="G15" s="15">
        <v>0</v>
      </c>
      <c r="H15" s="15">
        <v>1191750792</v>
      </c>
      <c r="I15" s="15">
        <v>50.48</v>
      </c>
      <c r="J15" s="15">
        <v>33903792</v>
      </c>
      <c r="K15" s="15">
        <v>2.93</v>
      </c>
      <c r="L15" s="15">
        <v>1204462825</v>
      </c>
      <c r="M15" s="23">
        <v>50.65</v>
      </c>
    </row>
    <row r="16" spans="1:13" ht="16.5">
      <c r="A16" s="17" t="s">
        <v>25</v>
      </c>
      <c r="B16" s="15">
        <v>1017847000</v>
      </c>
      <c r="C16" s="15">
        <v>0</v>
      </c>
      <c r="D16" s="15">
        <v>1017847000</v>
      </c>
      <c r="E16" s="15">
        <v>42.6</v>
      </c>
      <c r="F16" s="15">
        <v>1017847000</v>
      </c>
      <c r="G16" s="15">
        <v>0</v>
      </c>
      <c r="H16" s="15">
        <v>1017847000</v>
      </c>
      <c r="I16" s="15">
        <v>43.12</v>
      </c>
      <c r="J16" s="15">
        <v>0</v>
      </c>
      <c r="K16" s="15">
        <v>0</v>
      </c>
      <c r="L16" s="15">
        <v>1007847000</v>
      </c>
      <c r="M16" s="23">
        <v>42.39</v>
      </c>
    </row>
    <row r="17" spans="1:13" ht="16.5">
      <c r="A17" s="17" t="s">
        <v>26</v>
      </c>
      <c r="B17" s="15">
        <v>120000000</v>
      </c>
      <c r="C17" s="15">
        <v>0</v>
      </c>
      <c r="D17" s="15">
        <v>120000000</v>
      </c>
      <c r="E17" s="15">
        <v>5.02</v>
      </c>
      <c r="F17" s="15">
        <v>158652403</v>
      </c>
      <c r="G17" s="15">
        <v>0</v>
      </c>
      <c r="H17" s="15">
        <v>158652403</v>
      </c>
      <c r="I17" s="15">
        <v>6.72</v>
      </c>
      <c r="J17" s="15">
        <v>38652403</v>
      </c>
      <c r="K17" s="15">
        <v>32.21</v>
      </c>
      <c r="L17" s="15">
        <v>181733557</v>
      </c>
      <c r="M17" s="23">
        <v>7.64</v>
      </c>
    </row>
    <row r="18" spans="1:13" ht="16.5">
      <c r="A18" s="17" t="s">
        <v>27</v>
      </c>
      <c r="B18" s="15">
        <v>20000000</v>
      </c>
      <c r="C18" s="15">
        <v>0</v>
      </c>
      <c r="D18" s="15">
        <v>20000000</v>
      </c>
      <c r="E18" s="15">
        <v>0.84</v>
      </c>
      <c r="F18" s="15">
        <v>15251389</v>
      </c>
      <c r="G18" s="15">
        <v>0</v>
      </c>
      <c r="H18" s="15">
        <v>15251389</v>
      </c>
      <c r="I18" s="15">
        <v>0.65</v>
      </c>
      <c r="J18" s="15">
        <v>-4748611</v>
      </c>
      <c r="K18" s="15">
        <v>-23.74</v>
      </c>
      <c r="L18" s="15">
        <v>14882268</v>
      </c>
      <c r="M18" s="23">
        <v>0.63</v>
      </c>
    </row>
    <row r="19" spans="1:13" ht="16.5">
      <c r="A19" s="16" t="s">
        <v>28</v>
      </c>
      <c r="B19" s="14">
        <v>2053484000</v>
      </c>
      <c r="C19" s="14">
        <v>661719000</v>
      </c>
      <c r="D19" s="14">
        <v>2715203000</v>
      </c>
      <c r="E19" s="14">
        <v>113.65</v>
      </c>
      <c r="F19" s="14">
        <v>1987900850</v>
      </c>
      <c r="G19" s="14">
        <v>628836505</v>
      </c>
      <c r="H19" s="14">
        <v>2616737355</v>
      </c>
      <c r="I19" s="14">
        <v>110.85</v>
      </c>
      <c r="J19" s="14">
        <v>-98465645</v>
      </c>
      <c r="K19" s="14">
        <v>-3.63</v>
      </c>
      <c r="L19" s="14">
        <v>2615588275</v>
      </c>
      <c r="M19" s="24">
        <v>110</v>
      </c>
    </row>
    <row r="20" spans="1:13" ht="16.5">
      <c r="A20" s="17" t="s">
        <v>29</v>
      </c>
      <c r="B20" s="15">
        <v>1486314000</v>
      </c>
      <c r="C20" s="15">
        <v>661719000</v>
      </c>
      <c r="D20" s="15">
        <v>2148033000</v>
      </c>
      <c r="E20" s="15">
        <v>89.91</v>
      </c>
      <c r="F20" s="15">
        <v>1385592532</v>
      </c>
      <c r="G20" s="15">
        <v>628836505</v>
      </c>
      <c r="H20" s="15">
        <v>2014429037</v>
      </c>
      <c r="I20" s="15">
        <v>85.33</v>
      </c>
      <c r="J20" s="15">
        <v>-133603963</v>
      </c>
      <c r="K20" s="15">
        <v>-6.22</v>
      </c>
      <c r="L20" s="15">
        <v>2025921515</v>
      </c>
      <c r="M20" s="23">
        <v>85.2</v>
      </c>
    </row>
    <row r="21" spans="1:13" ht="16.5">
      <c r="A21" s="17" t="s">
        <v>30</v>
      </c>
      <c r="B21" s="15">
        <v>1486314000</v>
      </c>
      <c r="C21" s="15">
        <v>6219000</v>
      </c>
      <c r="D21" s="15">
        <v>1492533000</v>
      </c>
      <c r="E21" s="15">
        <v>62.47</v>
      </c>
      <c r="F21" s="15">
        <v>1385592532</v>
      </c>
      <c r="G21" s="15">
        <v>2082089</v>
      </c>
      <c r="H21" s="15">
        <v>1387674621</v>
      </c>
      <c r="I21" s="15">
        <v>58.78</v>
      </c>
      <c r="J21" s="15">
        <v>-104858379</v>
      </c>
      <c r="K21" s="15">
        <v>-7.03</v>
      </c>
      <c r="L21" s="15">
        <v>1383179352</v>
      </c>
      <c r="M21" s="23">
        <v>58.17</v>
      </c>
    </row>
    <row r="22" spans="1:13" ht="16.5">
      <c r="A22" s="17" t="s">
        <v>31</v>
      </c>
      <c r="B22" s="15">
        <v>0</v>
      </c>
      <c r="C22" s="15">
        <v>645000000</v>
      </c>
      <c r="D22" s="15">
        <v>645000000</v>
      </c>
      <c r="E22" s="15">
        <v>27</v>
      </c>
      <c r="F22" s="15">
        <v>0</v>
      </c>
      <c r="G22" s="15">
        <v>612663542</v>
      </c>
      <c r="H22" s="15">
        <v>612663542</v>
      </c>
      <c r="I22" s="15">
        <v>25.95</v>
      </c>
      <c r="J22" s="15">
        <v>-32336458</v>
      </c>
      <c r="K22" s="15">
        <v>-5.01</v>
      </c>
      <c r="L22" s="15">
        <v>629614752</v>
      </c>
      <c r="M22" s="23">
        <v>26.48</v>
      </c>
    </row>
    <row r="23" spans="1:13" ht="16.5">
      <c r="A23" s="17" t="s">
        <v>32</v>
      </c>
      <c r="B23" s="15">
        <v>0</v>
      </c>
      <c r="C23" s="15">
        <v>10500000</v>
      </c>
      <c r="D23" s="15">
        <v>10500000</v>
      </c>
      <c r="E23" s="15">
        <v>0.44</v>
      </c>
      <c r="F23" s="15">
        <v>0</v>
      </c>
      <c r="G23" s="15">
        <v>14090874</v>
      </c>
      <c r="H23" s="15">
        <v>14090874</v>
      </c>
      <c r="I23" s="15">
        <v>0.6</v>
      </c>
      <c r="J23" s="15">
        <v>3590874</v>
      </c>
      <c r="K23" s="15">
        <v>34.2</v>
      </c>
      <c r="L23" s="15">
        <v>13127411</v>
      </c>
      <c r="M23" s="23">
        <v>0.55</v>
      </c>
    </row>
    <row r="24" spans="1:13" ht="16.5">
      <c r="A24" s="17" t="s">
        <v>33</v>
      </c>
      <c r="B24" s="15">
        <v>90934000</v>
      </c>
      <c r="C24" s="15">
        <v>0</v>
      </c>
      <c r="D24" s="15">
        <v>90934000</v>
      </c>
      <c r="E24" s="15">
        <v>3.81</v>
      </c>
      <c r="F24" s="15">
        <v>112516554</v>
      </c>
      <c r="G24" s="15">
        <v>0</v>
      </c>
      <c r="H24" s="15">
        <v>112516554</v>
      </c>
      <c r="I24" s="15">
        <v>4.77</v>
      </c>
      <c r="J24" s="15">
        <v>21582554</v>
      </c>
      <c r="K24" s="15">
        <v>23.73</v>
      </c>
      <c r="L24" s="15">
        <v>106260517</v>
      </c>
      <c r="M24" s="23">
        <v>4.47</v>
      </c>
    </row>
    <row r="25" spans="1:13" ht="16.5">
      <c r="A25" s="17" t="s">
        <v>34</v>
      </c>
      <c r="B25" s="15">
        <v>90934000</v>
      </c>
      <c r="C25" s="15">
        <v>0</v>
      </c>
      <c r="D25" s="15">
        <v>90934000</v>
      </c>
      <c r="E25" s="15">
        <v>3.81</v>
      </c>
      <c r="F25" s="15">
        <v>112516554</v>
      </c>
      <c r="G25" s="15">
        <v>0</v>
      </c>
      <c r="H25" s="15">
        <v>112516554</v>
      </c>
      <c r="I25" s="15">
        <v>4.77</v>
      </c>
      <c r="J25" s="15">
        <v>21582554</v>
      </c>
      <c r="K25" s="15">
        <v>23.73</v>
      </c>
      <c r="L25" s="15">
        <v>106260517</v>
      </c>
      <c r="M25" s="23">
        <v>4.47</v>
      </c>
    </row>
    <row r="26" spans="1:13" ht="16.5">
      <c r="A26" s="17" t="s">
        <v>35</v>
      </c>
      <c r="B26" s="15">
        <v>463356000</v>
      </c>
      <c r="C26" s="15">
        <v>0</v>
      </c>
      <c r="D26" s="15">
        <v>463356000</v>
      </c>
      <c r="E26" s="15">
        <v>19.39</v>
      </c>
      <c r="F26" s="15">
        <v>480120465</v>
      </c>
      <c r="G26" s="15">
        <v>0</v>
      </c>
      <c r="H26" s="15">
        <v>480120465</v>
      </c>
      <c r="I26" s="15">
        <v>20.34</v>
      </c>
      <c r="J26" s="15">
        <v>16764465</v>
      </c>
      <c r="K26" s="15">
        <v>3.62</v>
      </c>
      <c r="L26" s="15">
        <v>474408423</v>
      </c>
      <c r="M26" s="23">
        <v>19.95</v>
      </c>
    </row>
    <row r="27" spans="1:13" ht="16.5">
      <c r="A27" s="17" t="s">
        <v>36</v>
      </c>
      <c r="B27" s="15">
        <v>463356000</v>
      </c>
      <c r="C27" s="15">
        <v>0</v>
      </c>
      <c r="D27" s="15">
        <v>463356000</v>
      </c>
      <c r="E27" s="15">
        <v>19.39</v>
      </c>
      <c r="F27" s="15">
        <v>480120465</v>
      </c>
      <c r="G27" s="15">
        <v>0</v>
      </c>
      <c r="H27" s="15">
        <v>480120465</v>
      </c>
      <c r="I27" s="15">
        <v>20.34</v>
      </c>
      <c r="J27" s="15">
        <v>16764465</v>
      </c>
      <c r="K27" s="15">
        <v>3.62</v>
      </c>
      <c r="L27" s="15">
        <v>474408423</v>
      </c>
      <c r="M27" s="23">
        <v>19.95</v>
      </c>
    </row>
    <row r="28" spans="1:13" ht="16.5">
      <c r="A28" s="17" t="s">
        <v>37</v>
      </c>
      <c r="B28" s="15">
        <v>12880000</v>
      </c>
      <c r="C28" s="15">
        <v>0</v>
      </c>
      <c r="D28" s="15">
        <v>12880000</v>
      </c>
      <c r="E28" s="15">
        <v>0.54</v>
      </c>
      <c r="F28" s="15">
        <v>9671299</v>
      </c>
      <c r="G28" s="15">
        <v>0</v>
      </c>
      <c r="H28" s="15">
        <v>9671299</v>
      </c>
      <c r="I28" s="15">
        <v>0.41</v>
      </c>
      <c r="J28" s="15">
        <v>-3208701</v>
      </c>
      <c r="K28" s="15">
        <v>-24.91</v>
      </c>
      <c r="L28" s="15">
        <v>8997820</v>
      </c>
      <c r="M28" s="23">
        <v>0.38</v>
      </c>
    </row>
    <row r="29" spans="1:13" ht="16.5">
      <c r="A29" s="17" t="s">
        <v>38</v>
      </c>
      <c r="B29" s="15">
        <v>12880000</v>
      </c>
      <c r="C29" s="15">
        <v>0</v>
      </c>
      <c r="D29" s="15">
        <v>12880000</v>
      </c>
      <c r="E29" s="15">
        <v>0.54</v>
      </c>
      <c r="F29" s="15">
        <v>9671299</v>
      </c>
      <c r="G29" s="15">
        <v>0</v>
      </c>
      <c r="H29" s="15">
        <v>9671299</v>
      </c>
      <c r="I29" s="15">
        <v>0.41</v>
      </c>
      <c r="J29" s="15">
        <v>-3208701</v>
      </c>
      <c r="K29" s="15">
        <v>-24.91</v>
      </c>
      <c r="L29" s="15">
        <v>8997820</v>
      </c>
      <c r="M29" s="23">
        <v>0.38</v>
      </c>
    </row>
    <row r="30" spans="1:13" ht="16.5">
      <c r="A30" s="16" t="s">
        <v>39</v>
      </c>
      <c r="B30" s="14">
        <v>-331578000</v>
      </c>
      <c r="C30" s="14">
        <v>5500000</v>
      </c>
      <c r="D30" s="14">
        <v>-326078000</v>
      </c>
      <c r="E30" s="14">
        <v>-13.65</v>
      </c>
      <c r="F30" s="14">
        <v>-254891957</v>
      </c>
      <c r="G30" s="14">
        <v>-1198391</v>
      </c>
      <c r="H30" s="14">
        <v>-256090348</v>
      </c>
      <c r="I30" s="14">
        <v>-10.85</v>
      </c>
      <c r="J30" s="14">
        <v>69987652</v>
      </c>
      <c r="K30" s="14">
        <v>-21.46</v>
      </c>
      <c r="L30" s="14">
        <v>-237768805</v>
      </c>
      <c r="M30" s="24">
        <v>-10</v>
      </c>
    </row>
    <row r="31" spans="1:13" ht="16.5">
      <c r="A31" s="16" t="s">
        <v>40</v>
      </c>
      <c r="B31" s="14">
        <v>9800000</v>
      </c>
      <c r="C31" s="14">
        <v>156876000</v>
      </c>
      <c r="D31" s="14">
        <v>166676000</v>
      </c>
      <c r="E31" s="14">
        <v>6.98</v>
      </c>
      <c r="F31" s="14">
        <v>15140248</v>
      </c>
      <c r="G31" s="14">
        <v>142948541</v>
      </c>
      <c r="H31" s="14">
        <v>158088789</v>
      </c>
      <c r="I31" s="14">
        <v>6.7</v>
      </c>
      <c r="J31" s="14">
        <v>-8587211</v>
      </c>
      <c r="K31" s="14">
        <v>-5.15</v>
      </c>
      <c r="L31" s="14">
        <v>153591756</v>
      </c>
      <c r="M31" s="24">
        <v>6.46</v>
      </c>
    </row>
    <row r="32" spans="1:13" ht="16.5">
      <c r="A32" s="17" t="s">
        <v>41</v>
      </c>
      <c r="B32" s="15">
        <v>0</v>
      </c>
      <c r="C32" s="15">
        <v>33876000</v>
      </c>
      <c r="D32" s="15">
        <v>33876000</v>
      </c>
      <c r="E32" s="15">
        <v>1.42</v>
      </c>
      <c r="F32" s="15">
        <v>0</v>
      </c>
      <c r="G32" s="15">
        <v>38054132</v>
      </c>
      <c r="H32" s="15">
        <v>38054132</v>
      </c>
      <c r="I32" s="15">
        <v>1.61</v>
      </c>
      <c r="J32" s="15">
        <v>4178132</v>
      </c>
      <c r="K32" s="15">
        <v>12.33</v>
      </c>
      <c r="L32" s="15">
        <v>38900756</v>
      </c>
      <c r="M32" s="23">
        <v>1.64</v>
      </c>
    </row>
    <row r="33" spans="1:13" ht="16.5">
      <c r="A33" s="17" t="s">
        <v>42</v>
      </c>
      <c r="B33" s="15">
        <v>0</v>
      </c>
      <c r="C33" s="15">
        <v>33876000</v>
      </c>
      <c r="D33" s="15">
        <v>33876000</v>
      </c>
      <c r="E33" s="15">
        <v>1.42</v>
      </c>
      <c r="F33" s="15">
        <v>0</v>
      </c>
      <c r="G33" s="15">
        <v>38054132</v>
      </c>
      <c r="H33" s="15">
        <v>38054132</v>
      </c>
      <c r="I33" s="15">
        <v>1.61</v>
      </c>
      <c r="J33" s="15">
        <v>4178132</v>
      </c>
      <c r="K33" s="15">
        <v>12.33</v>
      </c>
      <c r="L33" s="15">
        <v>38900756</v>
      </c>
      <c r="M33" s="23">
        <v>1.64</v>
      </c>
    </row>
    <row r="34" spans="1:13" ht="16.5">
      <c r="A34" s="17" t="s">
        <v>43</v>
      </c>
      <c r="B34" s="15">
        <v>9800000</v>
      </c>
      <c r="C34" s="15">
        <v>123000000</v>
      </c>
      <c r="D34" s="15">
        <v>132800000</v>
      </c>
      <c r="E34" s="15">
        <v>5.56</v>
      </c>
      <c r="F34" s="15">
        <v>15140248</v>
      </c>
      <c r="G34" s="15">
        <v>104894409</v>
      </c>
      <c r="H34" s="15">
        <v>120034657</v>
      </c>
      <c r="I34" s="15">
        <v>5.08</v>
      </c>
      <c r="J34" s="15">
        <v>-12765343</v>
      </c>
      <c r="K34" s="15">
        <v>-9.61</v>
      </c>
      <c r="L34" s="15">
        <v>114691000</v>
      </c>
      <c r="M34" s="23">
        <v>4.82</v>
      </c>
    </row>
    <row r="35" spans="1:13" ht="16.5">
      <c r="A35" s="17" t="s">
        <v>44</v>
      </c>
      <c r="B35" s="15">
        <v>0</v>
      </c>
      <c r="C35" s="15">
        <v>120000000</v>
      </c>
      <c r="D35" s="15">
        <v>120000000</v>
      </c>
      <c r="E35" s="15">
        <v>5.02</v>
      </c>
      <c r="F35" s="15">
        <v>0</v>
      </c>
      <c r="G35" s="15">
        <v>99055335</v>
      </c>
      <c r="H35" s="15">
        <v>99055335</v>
      </c>
      <c r="I35" s="15">
        <v>4.2</v>
      </c>
      <c r="J35" s="15">
        <v>-20944665</v>
      </c>
      <c r="K35" s="15">
        <v>-17.45</v>
      </c>
      <c r="L35" s="15">
        <v>98471447</v>
      </c>
      <c r="M35" s="23">
        <v>4.14</v>
      </c>
    </row>
    <row r="36" spans="1:13" ht="16.5">
      <c r="A36" s="17" t="s">
        <v>45</v>
      </c>
      <c r="B36" s="15">
        <v>0</v>
      </c>
      <c r="C36" s="15">
        <v>3000000</v>
      </c>
      <c r="D36" s="15">
        <v>3000000</v>
      </c>
      <c r="E36" s="15">
        <v>0.13</v>
      </c>
      <c r="F36" s="15">
        <v>0</v>
      </c>
      <c r="G36" s="15">
        <v>5839074</v>
      </c>
      <c r="H36" s="15">
        <v>5839074</v>
      </c>
      <c r="I36" s="15">
        <v>0.25</v>
      </c>
      <c r="J36" s="15">
        <v>2839074</v>
      </c>
      <c r="K36" s="15">
        <v>94.64</v>
      </c>
      <c r="L36" s="15">
        <v>1738835</v>
      </c>
      <c r="M36" s="23">
        <v>0.07</v>
      </c>
    </row>
    <row r="37" spans="1:13" ht="16.5">
      <c r="A37" s="17" t="s">
        <v>46</v>
      </c>
      <c r="B37" s="15">
        <v>800000</v>
      </c>
      <c r="C37" s="15">
        <v>0</v>
      </c>
      <c r="D37" s="15">
        <v>800000</v>
      </c>
      <c r="E37" s="15">
        <v>0.03</v>
      </c>
      <c r="F37" s="15">
        <v>1414749</v>
      </c>
      <c r="G37" s="15">
        <v>0</v>
      </c>
      <c r="H37" s="15">
        <v>1414749</v>
      </c>
      <c r="I37" s="15">
        <v>0.06</v>
      </c>
      <c r="J37" s="15">
        <v>614749</v>
      </c>
      <c r="K37" s="15">
        <v>76.84</v>
      </c>
      <c r="L37" s="15">
        <v>1038142</v>
      </c>
      <c r="M37" s="23">
        <v>0.04</v>
      </c>
    </row>
    <row r="38" spans="1:13" ht="16.5">
      <c r="A38" s="17" t="s">
        <v>47</v>
      </c>
      <c r="B38" s="15">
        <v>9000000</v>
      </c>
      <c r="C38" s="15">
        <v>0</v>
      </c>
      <c r="D38" s="15">
        <v>9000000</v>
      </c>
      <c r="E38" s="15">
        <v>0.38</v>
      </c>
      <c r="F38" s="15">
        <v>13725499</v>
      </c>
      <c r="G38" s="15">
        <v>0</v>
      </c>
      <c r="H38" s="15">
        <v>13725499</v>
      </c>
      <c r="I38" s="15">
        <v>0.58</v>
      </c>
      <c r="J38" s="15">
        <v>4725499</v>
      </c>
      <c r="K38" s="15">
        <v>52.51</v>
      </c>
      <c r="L38" s="15">
        <v>13442576</v>
      </c>
      <c r="M38" s="23">
        <v>0.57</v>
      </c>
    </row>
    <row r="39" spans="1:13" ht="16.5">
      <c r="A39" s="16" t="s">
        <v>48</v>
      </c>
      <c r="B39" s="14">
        <v>2746000</v>
      </c>
      <c r="C39" s="14">
        <v>86000000</v>
      </c>
      <c r="D39" s="14">
        <v>88746000</v>
      </c>
      <c r="E39" s="14">
        <v>3.71</v>
      </c>
      <c r="F39" s="14">
        <v>4314058</v>
      </c>
      <c r="G39" s="14">
        <v>100509990</v>
      </c>
      <c r="H39" s="14">
        <v>104824048</v>
      </c>
      <c r="I39" s="14">
        <v>4.44</v>
      </c>
      <c r="J39" s="14">
        <v>16078048</v>
      </c>
      <c r="K39" s="14">
        <v>18.12</v>
      </c>
      <c r="L39" s="14">
        <v>104634209</v>
      </c>
      <c r="M39" s="24">
        <v>4.4</v>
      </c>
    </row>
    <row r="40" spans="1:13" ht="16.5">
      <c r="A40" s="17" t="s">
        <v>49</v>
      </c>
      <c r="B40" s="15">
        <v>2746000</v>
      </c>
      <c r="C40" s="15">
        <v>86000000</v>
      </c>
      <c r="D40" s="15">
        <v>88746000</v>
      </c>
      <c r="E40" s="15">
        <v>3.71</v>
      </c>
      <c r="F40" s="15">
        <v>4314058</v>
      </c>
      <c r="G40" s="15">
        <v>100509990</v>
      </c>
      <c r="H40" s="15">
        <v>104824048</v>
      </c>
      <c r="I40" s="15">
        <v>4.44</v>
      </c>
      <c r="J40" s="15">
        <v>16078048</v>
      </c>
      <c r="K40" s="15">
        <v>18.12</v>
      </c>
      <c r="L40" s="15">
        <v>104634209</v>
      </c>
      <c r="M40" s="23">
        <v>4.4</v>
      </c>
    </row>
    <row r="41" spans="1:13" ht="16.5">
      <c r="A41" s="17" t="s">
        <v>50</v>
      </c>
      <c r="B41" s="15">
        <v>0</v>
      </c>
      <c r="C41" s="15">
        <v>0</v>
      </c>
      <c r="D41" s="15">
        <v>0</v>
      </c>
      <c r="E41" s="15">
        <v>0</v>
      </c>
      <c r="F41" s="15">
        <v>213219</v>
      </c>
      <c r="G41" s="15">
        <v>26380</v>
      </c>
      <c r="H41" s="15">
        <v>239599</v>
      </c>
      <c r="I41" s="15">
        <v>0.01</v>
      </c>
      <c r="J41" s="15">
        <v>239599</v>
      </c>
      <c r="K41" s="15"/>
      <c r="L41" s="15">
        <v>33267</v>
      </c>
      <c r="M41" s="23">
        <v>0</v>
      </c>
    </row>
    <row r="42" spans="1:13" ht="16.5">
      <c r="A42" s="17" t="s">
        <v>51</v>
      </c>
      <c r="B42" s="15">
        <v>2746000</v>
      </c>
      <c r="C42" s="15">
        <v>86000000</v>
      </c>
      <c r="D42" s="15">
        <v>88746000</v>
      </c>
      <c r="E42" s="15">
        <v>3.71</v>
      </c>
      <c r="F42" s="15">
        <v>4100839</v>
      </c>
      <c r="G42" s="15">
        <v>100483610</v>
      </c>
      <c r="H42" s="15">
        <v>104584449</v>
      </c>
      <c r="I42" s="15">
        <v>4.43</v>
      </c>
      <c r="J42" s="15">
        <v>15838449</v>
      </c>
      <c r="K42" s="15">
        <v>17.85</v>
      </c>
      <c r="L42" s="15">
        <v>104600942</v>
      </c>
      <c r="M42" s="23">
        <v>4.4</v>
      </c>
    </row>
    <row r="43" spans="1:13" ht="16.5">
      <c r="A43" s="16" t="s">
        <v>52</v>
      </c>
      <c r="B43" s="14">
        <v>7054000</v>
      </c>
      <c r="C43" s="14">
        <v>70876000</v>
      </c>
      <c r="D43" s="14">
        <v>77930000</v>
      </c>
      <c r="E43" s="14">
        <v>3.26</v>
      </c>
      <c r="F43" s="14">
        <v>10826190</v>
      </c>
      <c r="G43" s="14">
        <v>42438551</v>
      </c>
      <c r="H43" s="14">
        <v>53264741</v>
      </c>
      <c r="I43" s="14">
        <v>2.26</v>
      </c>
      <c r="J43" s="14">
        <v>-24665259</v>
      </c>
      <c r="K43" s="14">
        <v>-31.65</v>
      </c>
      <c r="L43" s="14">
        <v>48957547</v>
      </c>
      <c r="M43" s="24">
        <v>2.06</v>
      </c>
    </row>
    <row r="44" spans="1:13" ht="17.25" thickBot="1">
      <c r="A44" s="20" t="s">
        <v>53</v>
      </c>
      <c r="B44" s="21">
        <v>-324524000</v>
      </c>
      <c r="C44" s="21">
        <v>76376000</v>
      </c>
      <c r="D44" s="21">
        <v>-248148000</v>
      </c>
      <c r="E44" s="21">
        <v>-10.39</v>
      </c>
      <c r="F44" s="21">
        <v>-244065767</v>
      </c>
      <c r="G44" s="21">
        <v>41240160</v>
      </c>
      <c r="H44" s="21">
        <v>-202825607</v>
      </c>
      <c r="I44" s="21">
        <v>-8.59</v>
      </c>
      <c r="J44" s="21">
        <v>45322393</v>
      </c>
      <c r="K44" s="21">
        <v>-18.26</v>
      </c>
      <c r="L44" s="21">
        <v>-188811258</v>
      </c>
      <c r="M44" s="25">
        <v>-7.94</v>
      </c>
    </row>
  </sheetData>
  <sheetProtection/>
  <mergeCells count="7">
    <mergeCell ref="L4:M5"/>
    <mergeCell ref="A4:A6"/>
    <mergeCell ref="D5:E5"/>
    <mergeCell ref="B4:E4"/>
    <mergeCell ref="F4:I4"/>
    <mergeCell ref="H5:I5"/>
    <mergeCell ref="J4:K5"/>
  </mergeCells>
  <printOptions/>
  <pageMargins left="0.5511811023622047" right="0.35433070866141736" top="0.984251968503937" bottom="0.984251968503937" header="0.5118110236220472" footer="0.5118110236220472"/>
  <pageSetup horizontalDpi="180" verticalDpi="180" orientation="landscape" paperSize="9" scale="95" r:id="rId1"/>
</worksheet>
</file>

<file path=xl/worksheets/sheet10.xml><?xml version="1.0" encoding="utf-8"?>
<worksheet xmlns="http://schemas.openxmlformats.org/spreadsheetml/2006/main" xmlns:r="http://schemas.openxmlformats.org/officeDocument/2006/relationships">
  <dimension ref="A1:J49"/>
  <sheetViews>
    <sheetView zoomScalePageLayoutView="0" workbookViewId="0" topLeftCell="A1">
      <selection activeCell="D7" sqref="D7"/>
    </sheetView>
  </sheetViews>
  <sheetFormatPr defaultColWidth="9.00390625" defaultRowHeight="16.5"/>
  <cols>
    <col min="1" max="1" width="17.375" style="0" customWidth="1"/>
    <col min="2" max="2" width="13.875" style="0" bestFit="1" customWidth="1"/>
    <col min="3" max="4" width="15.00390625" style="0" bestFit="1" customWidth="1"/>
    <col min="5" max="5" width="16.625" style="0" customWidth="1"/>
    <col min="6" max="7" width="16.125" style="0" bestFit="1" customWidth="1"/>
    <col min="8" max="8" width="15.00390625" style="0" bestFit="1" customWidth="1"/>
    <col min="9" max="9" width="7.50390625" style="0" bestFit="1" customWidth="1"/>
    <col min="10" max="10" width="21.625" style="0" bestFit="1" customWidth="1"/>
  </cols>
  <sheetData>
    <row r="1" spans="1:10" s="43" customFormat="1" ht="21">
      <c r="A1" s="7"/>
      <c r="B1" s="7"/>
      <c r="C1" s="42"/>
      <c r="D1" s="7"/>
      <c r="E1" s="7" t="s">
        <v>287</v>
      </c>
      <c r="F1" s="7"/>
      <c r="G1" s="42"/>
      <c r="H1" s="42"/>
      <c r="I1" s="42"/>
      <c r="J1" s="42"/>
    </row>
    <row r="2" spans="1:10" s="43" customFormat="1" ht="21">
      <c r="A2" s="7"/>
      <c r="B2" s="7"/>
      <c r="C2" s="42"/>
      <c r="D2" s="7"/>
      <c r="E2" s="7" t="s">
        <v>397</v>
      </c>
      <c r="F2" s="58"/>
      <c r="G2" s="42"/>
      <c r="H2" s="42"/>
      <c r="I2" s="42"/>
      <c r="J2" s="42"/>
    </row>
    <row r="3" spans="1:10" s="43" customFormat="1" ht="17.25" thickBot="1">
      <c r="A3" s="6"/>
      <c r="B3" s="9"/>
      <c r="D3" s="9"/>
      <c r="E3" s="9" t="s">
        <v>288</v>
      </c>
      <c r="F3" s="59"/>
      <c r="J3" s="2" t="s">
        <v>289</v>
      </c>
    </row>
    <row r="4" spans="1:10" s="43" customFormat="1" ht="16.5">
      <c r="A4" s="131" t="s">
        <v>290</v>
      </c>
      <c r="B4" s="155" t="s">
        <v>291</v>
      </c>
      <c r="C4" s="156"/>
      <c r="D4" s="157"/>
      <c r="E4" s="155" t="s">
        <v>292</v>
      </c>
      <c r="F4" s="156"/>
      <c r="G4" s="157"/>
      <c r="H4" s="158" t="s">
        <v>293</v>
      </c>
      <c r="I4" s="158"/>
      <c r="J4" s="159" t="s">
        <v>294</v>
      </c>
    </row>
    <row r="5" spans="1:10" s="43" customFormat="1" ht="50.25" thickBot="1">
      <c r="A5" s="133"/>
      <c r="B5" s="60" t="s">
        <v>378</v>
      </c>
      <c r="C5" s="60" t="s">
        <v>379</v>
      </c>
      <c r="D5" s="12" t="s">
        <v>380</v>
      </c>
      <c r="E5" s="10" t="s">
        <v>378</v>
      </c>
      <c r="F5" s="60" t="s">
        <v>379</v>
      </c>
      <c r="G5" s="12" t="s">
        <v>380</v>
      </c>
      <c r="H5" s="61" t="s">
        <v>298</v>
      </c>
      <c r="I5" s="62" t="s">
        <v>299</v>
      </c>
      <c r="J5" s="160"/>
    </row>
    <row r="6" spans="1:10" s="43" customFormat="1" ht="16.5">
      <c r="A6" s="63" t="s">
        <v>389</v>
      </c>
      <c r="B6" s="46">
        <v>2746000</v>
      </c>
      <c r="C6" s="46">
        <v>86000000</v>
      </c>
      <c r="D6" s="46">
        <v>88746000</v>
      </c>
      <c r="E6" s="46">
        <v>4314058</v>
      </c>
      <c r="F6" s="46">
        <v>100509990</v>
      </c>
      <c r="G6" s="46">
        <v>104824048</v>
      </c>
      <c r="H6" s="46">
        <v>16078048</v>
      </c>
      <c r="I6" s="46">
        <v>18.12</v>
      </c>
      <c r="J6" s="47" t="s">
        <v>275</v>
      </c>
    </row>
    <row r="7" spans="1:10" s="43" customFormat="1" ht="99">
      <c r="A7" s="48" t="s">
        <v>390</v>
      </c>
      <c r="B7" s="49">
        <v>0</v>
      </c>
      <c r="C7" s="49">
        <v>0</v>
      </c>
      <c r="D7" s="49">
        <v>0</v>
      </c>
      <c r="E7" s="49">
        <v>213219</v>
      </c>
      <c r="F7" s="49">
        <v>26380</v>
      </c>
      <c r="G7" s="49">
        <v>239599</v>
      </c>
      <c r="H7" s="49">
        <v>239599</v>
      </c>
      <c r="I7" s="49"/>
      <c r="J7" s="50" t="s">
        <v>391</v>
      </c>
    </row>
    <row r="8" spans="1:10" s="43" customFormat="1" ht="33">
      <c r="A8" s="48" t="s">
        <v>355</v>
      </c>
      <c r="B8" s="49">
        <v>0</v>
      </c>
      <c r="C8" s="49">
        <v>0</v>
      </c>
      <c r="D8" s="49">
        <v>0</v>
      </c>
      <c r="E8" s="49">
        <v>213219</v>
      </c>
      <c r="F8" s="49">
        <v>26380</v>
      </c>
      <c r="G8" s="49">
        <v>239599</v>
      </c>
      <c r="H8" s="49">
        <v>239599</v>
      </c>
      <c r="I8" s="49"/>
      <c r="J8" s="50" t="s">
        <v>275</v>
      </c>
    </row>
    <row r="9" spans="1:10" s="43" customFormat="1" ht="16.5">
      <c r="A9" s="48" t="s">
        <v>356</v>
      </c>
      <c r="B9" s="49">
        <v>0</v>
      </c>
      <c r="C9" s="49">
        <v>0</v>
      </c>
      <c r="D9" s="49">
        <v>0</v>
      </c>
      <c r="E9" s="49">
        <v>213219</v>
      </c>
      <c r="F9" s="49">
        <v>26380</v>
      </c>
      <c r="G9" s="49">
        <v>239599</v>
      </c>
      <c r="H9" s="49">
        <v>239599</v>
      </c>
      <c r="I9" s="49"/>
      <c r="J9" s="50" t="s">
        <v>275</v>
      </c>
    </row>
    <row r="10" spans="1:10" s="43" customFormat="1" ht="66">
      <c r="A10" s="48" t="s">
        <v>392</v>
      </c>
      <c r="B10" s="49">
        <v>2746000</v>
      </c>
      <c r="C10" s="49">
        <v>86000000</v>
      </c>
      <c r="D10" s="49">
        <v>88746000</v>
      </c>
      <c r="E10" s="49">
        <v>4100839</v>
      </c>
      <c r="F10" s="49">
        <v>100483610</v>
      </c>
      <c r="G10" s="49">
        <v>104584449</v>
      </c>
      <c r="H10" s="49">
        <v>15838449</v>
      </c>
      <c r="I10" s="49">
        <v>17.85</v>
      </c>
      <c r="J10" s="50" t="s">
        <v>393</v>
      </c>
    </row>
    <row r="11" spans="1:10" s="43" customFormat="1" ht="16.5">
      <c r="A11" s="48" t="s">
        <v>303</v>
      </c>
      <c r="B11" s="49">
        <v>0</v>
      </c>
      <c r="C11" s="49">
        <v>350000</v>
      </c>
      <c r="D11" s="49">
        <v>350000</v>
      </c>
      <c r="E11" s="49">
        <v>0</v>
      </c>
      <c r="F11" s="49">
        <v>251960</v>
      </c>
      <c r="G11" s="49">
        <v>251960</v>
      </c>
      <c r="H11" s="49">
        <v>-98040</v>
      </c>
      <c r="I11" s="49">
        <v>-28.01</v>
      </c>
      <c r="J11" s="50" t="s">
        <v>275</v>
      </c>
    </row>
    <row r="12" spans="1:10" s="43" customFormat="1" ht="33">
      <c r="A12" s="48" t="s">
        <v>306</v>
      </c>
      <c r="B12" s="49">
        <v>0</v>
      </c>
      <c r="C12" s="49">
        <v>350000</v>
      </c>
      <c r="D12" s="49">
        <v>350000</v>
      </c>
      <c r="E12" s="49">
        <v>0</v>
      </c>
      <c r="F12" s="49">
        <v>244956</v>
      </c>
      <c r="G12" s="49">
        <v>244956</v>
      </c>
      <c r="H12" s="49">
        <v>-105044</v>
      </c>
      <c r="I12" s="49">
        <v>-30.01</v>
      </c>
      <c r="J12" s="50" t="s">
        <v>275</v>
      </c>
    </row>
    <row r="13" spans="1:10" s="43" customFormat="1" ht="16.5">
      <c r="A13" s="48" t="s">
        <v>309</v>
      </c>
      <c r="B13" s="49">
        <v>0</v>
      </c>
      <c r="C13" s="49">
        <v>0</v>
      </c>
      <c r="D13" s="49">
        <v>0</v>
      </c>
      <c r="E13" s="49">
        <v>0</v>
      </c>
      <c r="F13" s="49">
        <v>7004</v>
      </c>
      <c r="G13" s="49">
        <v>7004</v>
      </c>
      <c r="H13" s="49">
        <v>7004</v>
      </c>
      <c r="I13" s="49"/>
      <c r="J13" s="50" t="s">
        <v>275</v>
      </c>
    </row>
    <row r="14" spans="1:10" s="43" customFormat="1" ht="16.5">
      <c r="A14" s="48" t="s">
        <v>310</v>
      </c>
      <c r="B14" s="49">
        <v>200000</v>
      </c>
      <c r="C14" s="49">
        <v>57381000</v>
      </c>
      <c r="D14" s="49">
        <v>57581000</v>
      </c>
      <c r="E14" s="49">
        <v>87981</v>
      </c>
      <c r="F14" s="49">
        <v>66783930</v>
      </c>
      <c r="G14" s="49">
        <v>66871911</v>
      </c>
      <c r="H14" s="49">
        <v>9290911</v>
      </c>
      <c r="I14" s="49">
        <v>16.14</v>
      </c>
      <c r="J14" s="50" t="s">
        <v>275</v>
      </c>
    </row>
    <row r="15" spans="1:10" s="43" customFormat="1" ht="16.5">
      <c r="A15" s="48" t="s">
        <v>311</v>
      </c>
      <c r="B15" s="49">
        <v>0</v>
      </c>
      <c r="C15" s="49">
        <v>13000000</v>
      </c>
      <c r="D15" s="49">
        <v>13000000</v>
      </c>
      <c r="E15" s="49">
        <v>0</v>
      </c>
      <c r="F15" s="49">
        <v>14409111</v>
      </c>
      <c r="G15" s="49">
        <v>14409111</v>
      </c>
      <c r="H15" s="49">
        <v>1409111</v>
      </c>
      <c r="I15" s="49">
        <v>10.84</v>
      </c>
      <c r="J15" s="50" t="s">
        <v>275</v>
      </c>
    </row>
    <row r="16" spans="1:10" s="43" customFormat="1" ht="16.5">
      <c r="A16" s="48" t="s">
        <v>312</v>
      </c>
      <c r="B16" s="49">
        <v>0</v>
      </c>
      <c r="C16" s="49">
        <v>270000</v>
      </c>
      <c r="D16" s="49">
        <v>270000</v>
      </c>
      <c r="E16" s="49">
        <v>5038</v>
      </c>
      <c r="F16" s="49">
        <v>266010</v>
      </c>
      <c r="G16" s="49">
        <v>271048</v>
      </c>
      <c r="H16" s="49">
        <v>1048</v>
      </c>
      <c r="I16" s="49">
        <v>0.39</v>
      </c>
      <c r="J16" s="50" t="s">
        <v>275</v>
      </c>
    </row>
    <row r="17" spans="1:10" s="43" customFormat="1" ht="16.5">
      <c r="A17" s="48" t="s">
        <v>313</v>
      </c>
      <c r="B17" s="49">
        <v>100000</v>
      </c>
      <c r="C17" s="49">
        <v>130000</v>
      </c>
      <c r="D17" s="49">
        <v>230000</v>
      </c>
      <c r="E17" s="49">
        <v>20501</v>
      </c>
      <c r="F17" s="49">
        <v>506580</v>
      </c>
      <c r="G17" s="49">
        <v>527081</v>
      </c>
      <c r="H17" s="49">
        <v>297081</v>
      </c>
      <c r="I17" s="49">
        <v>129.17</v>
      </c>
      <c r="J17" s="50" t="s">
        <v>275</v>
      </c>
    </row>
    <row r="18" spans="1:10" s="43" customFormat="1" ht="82.5">
      <c r="A18" s="48" t="s">
        <v>315</v>
      </c>
      <c r="B18" s="49">
        <v>0</v>
      </c>
      <c r="C18" s="49">
        <v>350000</v>
      </c>
      <c r="D18" s="49">
        <v>350000</v>
      </c>
      <c r="E18" s="49">
        <v>716</v>
      </c>
      <c r="F18" s="49">
        <v>418168</v>
      </c>
      <c r="G18" s="49">
        <v>418884</v>
      </c>
      <c r="H18" s="49">
        <v>68884</v>
      </c>
      <c r="I18" s="49">
        <v>19.68</v>
      </c>
      <c r="J18" s="50" t="s">
        <v>394</v>
      </c>
    </row>
    <row r="19" spans="1:10" s="43" customFormat="1" ht="33">
      <c r="A19" s="48" t="s">
        <v>317</v>
      </c>
      <c r="B19" s="49">
        <v>0</v>
      </c>
      <c r="C19" s="49">
        <v>7131000</v>
      </c>
      <c r="D19" s="49">
        <v>7131000</v>
      </c>
      <c r="E19" s="49">
        <v>0</v>
      </c>
      <c r="F19" s="49">
        <v>14455616</v>
      </c>
      <c r="G19" s="49">
        <v>14455616</v>
      </c>
      <c r="H19" s="49">
        <v>7324616</v>
      </c>
      <c r="I19" s="49">
        <v>102.72</v>
      </c>
      <c r="J19" s="50" t="s">
        <v>275</v>
      </c>
    </row>
    <row r="20" spans="1:10" s="43" customFormat="1" ht="16.5">
      <c r="A20" s="48" t="s">
        <v>318</v>
      </c>
      <c r="B20" s="49">
        <v>0</v>
      </c>
      <c r="C20" s="49">
        <v>0</v>
      </c>
      <c r="D20" s="49">
        <v>0</v>
      </c>
      <c r="E20" s="49">
        <v>4500</v>
      </c>
      <c r="F20" s="49">
        <v>82938</v>
      </c>
      <c r="G20" s="49">
        <v>87438</v>
      </c>
      <c r="H20" s="49">
        <v>87438</v>
      </c>
      <c r="I20" s="49"/>
      <c r="J20" s="50" t="s">
        <v>275</v>
      </c>
    </row>
    <row r="21" spans="1:10" s="43" customFormat="1" ht="16.5">
      <c r="A21" s="48" t="s">
        <v>319</v>
      </c>
      <c r="B21" s="49">
        <v>0</v>
      </c>
      <c r="C21" s="49">
        <v>36280000</v>
      </c>
      <c r="D21" s="49">
        <v>36280000</v>
      </c>
      <c r="E21" s="49">
        <v>17411</v>
      </c>
      <c r="F21" s="49">
        <v>36365607</v>
      </c>
      <c r="G21" s="49">
        <v>36383018</v>
      </c>
      <c r="H21" s="49">
        <v>103018</v>
      </c>
      <c r="I21" s="49">
        <v>0.28</v>
      </c>
      <c r="J21" s="50" t="s">
        <v>275</v>
      </c>
    </row>
    <row r="22" spans="1:10" s="43" customFormat="1" ht="16.5">
      <c r="A22" s="48" t="s">
        <v>320</v>
      </c>
      <c r="B22" s="49">
        <v>100000</v>
      </c>
      <c r="C22" s="49">
        <v>220000</v>
      </c>
      <c r="D22" s="49">
        <v>320000</v>
      </c>
      <c r="E22" s="49">
        <v>39815</v>
      </c>
      <c r="F22" s="49">
        <v>279900</v>
      </c>
      <c r="G22" s="49">
        <v>319715</v>
      </c>
      <c r="H22" s="49">
        <v>-285</v>
      </c>
      <c r="I22" s="49">
        <v>-0.09</v>
      </c>
      <c r="J22" s="50" t="s">
        <v>275</v>
      </c>
    </row>
    <row r="23" spans="1:10" s="43" customFormat="1" ht="16.5">
      <c r="A23" s="48" t="s">
        <v>323</v>
      </c>
      <c r="B23" s="49">
        <v>0</v>
      </c>
      <c r="C23" s="49">
        <v>4310000</v>
      </c>
      <c r="D23" s="49">
        <v>4310000</v>
      </c>
      <c r="E23" s="49">
        <v>985796</v>
      </c>
      <c r="F23" s="49">
        <v>6140732</v>
      </c>
      <c r="G23" s="49">
        <v>7126528</v>
      </c>
      <c r="H23" s="49">
        <v>2816528</v>
      </c>
      <c r="I23" s="49">
        <v>65.35</v>
      </c>
      <c r="J23" s="50" t="s">
        <v>275</v>
      </c>
    </row>
    <row r="24" spans="1:10" s="43" customFormat="1" ht="16.5">
      <c r="A24" s="48" t="s">
        <v>324</v>
      </c>
      <c r="B24" s="49">
        <v>0</v>
      </c>
      <c r="C24" s="49">
        <v>150000</v>
      </c>
      <c r="D24" s="49">
        <v>150000</v>
      </c>
      <c r="E24" s="49">
        <v>10500</v>
      </c>
      <c r="F24" s="49">
        <v>415666</v>
      </c>
      <c r="G24" s="49">
        <v>426166</v>
      </c>
      <c r="H24" s="49">
        <v>276166</v>
      </c>
      <c r="I24" s="49">
        <v>184.11</v>
      </c>
      <c r="J24" s="50" t="s">
        <v>275</v>
      </c>
    </row>
    <row r="25" spans="1:10" s="43" customFormat="1" ht="16.5">
      <c r="A25" s="48" t="s">
        <v>325</v>
      </c>
      <c r="B25" s="49">
        <v>0</v>
      </c>
      <c r="C25" s="49">
        <v>4160000</v>
      </c>
      <c r="D25" s="49">
        <v>4160000</v>
      </c>
      <c r="E25" s="49">
        <v>975296</v>
      </c>
      <c r="F25" s="49">
        <v>5725066</v>
      </c>
      <c r="G25" s="49">
        <v>6700362</v>
      </c>
      <c r="H25" s="49">
        <v>2540362</v>
      </c>
      <c r="I25" s="49">
        <v>61.07</v>
      </c>
      <c r="J25" s="50" t="s">
        <v>275</v>
      </c>
    </row>
    <row r="26" spans="1:10" s="43" customFormat="1" ht="16.5">
      <c r="A26" s="48" t="s">
        <v>327</v>
      </c>
      <c r="B26" s="49">
        <v>0</v>
      </c>
      <c r="C26" s="49">
        <v>1230000</v>
      </c>
      <c r="D26" s="49">
        <v>1230000</v>
      </c>
      <c r="E26" s="49">
        <v>133510</v>
      </c>
      <c r="F26" s="49">
        <v>2019750</v>
      </c>
      <c r="G26" s="49">
        <v>2153260</v>
      </c>
      <c r="H26" s="49">
        <v>923260</v>
      </c>
      <c r="I26" s="49">
        <v>75.06</v>
      </c>
      <c r="J26" s="50" t="s">
        <v>275</v>
      </c>
    </row>
    <row r="27" spans="1:10" s="43" customFormat="1" ht="16.5">
      <c r="A27" s="48" t="s">
        <v>328</v>
      </c>
      <c r="B27" s="49">
        <v>0</v>
      </c>
      <c r="C27" s="49">
        <v>0</v>
      </c>
      <c r="D27" s="49">
        <v>0</v>
      </c>
      <c r="E27" s="49">
        <v>89560</v>
      </c>
      <c r="F27" s="49">
        <v>1500</v>
      </c>
      <c r="G27" s="49">
        <v>91060</v>
      </c>
      <c r="H27" s="49">
        <v>91060</v>
      </c>
      <c r="I27" s="49"/>
      <c r="J27" s="50" t="s">
        <v>275</v>
      </c>
    </row>
    <row r="28" spans="1:10" s="43" customFormat="1" ht="16.5">
      <c r="A28" s="48" t="s">
        <v>329</v>
      </c>
      <c r="B28" s="49">
        <v>0</v>
      </c>
      <c r="C28" s="49">
        <v>0</v>
      </c>
      <c r="D28" s="49">
        <v>0</v>
      </c>
      <c r="E28" s="49">
        <v>42000</v>
      </c>
      <c r="F28" s="49">
        <v>116095</v>
      </c>
      <c r="G28" s="49">
        <v>158095</v>
      </c>
      <c r="H28" s="49">
        <v>158095</v>
      </c>
      <c r="I28" s="49"/>
      <c r="J28" s="50" t="s">
        <v>275</v>
      </c>
    </row>
    <row r="29" spans="1:10" s="43" customFormat="1" ht="16.5">
      <c r="A29" s="48" t="s">
        <v>330</v>
      </c>
      <c r="B29" s="49">
        <v>0</v>
      </c>
      <c r="C29" s="49">
        <v>1100000</v>
      </c>
      <c r="D29" s="49">
        <v>1100000</v>
      </c>
      <c r="E29" s="49">
        <v>0</v>
      </c>
      <c r="F29" s="49">
        <v>1573920</v>
      </c>
      <c r="G29" s="49">
        <v>1573920</v>
      </c>
      <c r="H29" s="49">
        <v>473920</v>
      </c>
      <c r="I29" s="49">
        <v>43.08</v>
      </c>
      <c r="J29" s="50" t="s">
        <v>275</v>
      </c>
    </row>
    <row r="30" spans="1:10" s="43" customFormat="1" ht="33">
      <c r="A30" s="48" t="s">
        <v>331</v>
      </c>
      <c r="B30" s="49">
        <v>0</v>
      </c>
      <c r="C30" s="49">
        <v>100000</v>
      </c>
      <c r="D30" s="49">
        <v>100000</v>
      </c>
      <c r="E30" s="49">
        <v>1950</v>
      </c>
      <c r="F30" s="49">
        <v>202875</v>
      </c>
      <c r="G30" s="49">
        <v>204825</v>
      </c>
      <c r="H30" s="49">
        <v>104825</v>
      </c>
      <c r="I30" s="49">
        <v>104.83</v>
      </c>
      <c r="J30" s="50" t="s">
        <v>275</v>
      </c>
    </row>
    <row r="31" spans="1:10" s="43" customFormat="1" ht="33">
      <c r="A31" s="48" t="s">
        <v>332</v>
      </c>
      <c r="B31" s="49">
        <v>0</v>
      </c>
      <c r="C31" s="49">
        <v>30000</v>
      </c>
      <c r="D31" s="49">
        <v>30000</v>
      </c>
      <c r="E31" s="49">
        <v>0</v>
      </c>
      <c r="F31" s="49">
        <v>125360</v>
      </c>
      <c r="G31" s="49">
        <v>125360</v>
      </c>
      <c r="H31" s="49">
        <v>95360</v>
      </c>
      <c r="I31" s="49">
        <v>317.87</v>
      </c>
      <c r="J31" s="50" t="s">
        <v>275</v>
      </c>
    </row>
    <row r="32" spans="1:10" s="43" customFormat="1" ht="33">
      <c r="A32" s="48" t="s">
        <v>333</v>
      </c>
      <c r="B32" s="49">
        <v>2546000</v>
      </c>
      <c r="C32" s="49">
        <v>18609000</v>
      </c>
      <c r="D32" s="49">
        <v>21155000</v>
      </c>
      <c r="E32" s="49">
        <v>2452818</v>
      </c>
      <c r="F32" s="49">
        <v>19575880</v>
      </c>
      <c r="G32" s="49">
        <v>22028698</v>
      </c>
      <c r="H32" s="49">
        <v>873698</v>
      </c>
      <c r="I32" s="49">
        <v>4.13</v>
      </c>
      <c r="J32" s="50" t="s">
        <v>275</v>
      </c>
    </row>
    <row r="33" spans="1:10" s="43" customFormat="1" ht="16.5">
      <c r="A33" s="48" t="s">
        <v>335</v>
      </c>
      <c r="B33" s="49">
        <v>257000</v>
      </c>
      <c r="C33" s="49">
        <v>69000</v>
      </c>
      <c r="D33" s="49">
        <v>326000</v>
      </c>
      <c r="E33" s="49">
        <v>314208</v>
      </c>
      <c r="F33" s="49">
        <v>530796</v>
      </c>
      <c r="G33" s="49">
        <v>845004</v>
      </c>
      <c r="H33" s="49">
        <v>519004</v>
      </c>
      <c r="I33" s="49">
        <v>159.2</v>
      </c>
      <c r="J33" s="50" t="s">
        <v>275</v>
      </c>
    </row>
    <row r="34" spans="1:10" s="43" customFormat="1" ht="33">
      <c r="A34" s="48" t="s">
        <v>336</v>
      </c>
      <c r="B34" s="49">
        <v>14000</v>
      </c>
      <c r="C34" s="49">
        <v>8365000</v>
      </c>
      <c r="D34" s="49">
        <v>8379000</v>
      </c>
      <c r="E34" s="49">
        <v>17853</v>
      </c>
      <c r="F34" s="49">
        <v>9046874</v>
      </c>
      <c r="G34" s="49">
        <v>9064727</v>
      </c>
      <c r="H34" s="49">
        <v>685727</v>
      </c>
      <c r="I34" s="49">
        <v>8.18</v>
      </c>
      <c r="J34" s="50" t="s">
        <v>275</v>
      </c>
    </row>
    <row r="35" spans="1:10" s="43" customFormat="1" ht="33">
      <c r="A35" s="48" t="s">
        <v>337</v>
      </c>
      <c r="B35" s="49">
        <v>220000</v>
      </c>
      <c r="C35" s="49">
        <v>2366000</v>
      </c>
      <c r="D35" s="49">
        <v>2586000</v>
      </c>
      <c r="E35" s="49">
        <v>195756</v>
      </c>
      <c r="F35" s="49">
        <v>2914681</v>
      </c>
      <c r="G35" s="49">
        <v>3110437</v>
      </c>
      <c r="H35" s="49">
        <v>524437</v>
      </c>
      <c r="I35" s="49">
        <v>20.28</v>
      </c>
      <c r="J35" s="50" t="s">
        <v>275</v>
      </c>
    </row>
    <row r="36" spans="1:10" s="43" customFormat="1" ht="33">
      <c r="A36" s="48" t="s">
        <v>338</v>
      </c>
      <c r="B36" s="49">
        <v>170000</v>
      </c>
      <c r="C36" s="49">
        <v>7809000</v>
      </c>
      <c r="D36" s="49">
        <v>7979000</v>
      </c>
      <c r="E36" s="49">
        <v>40221</v>
      </c>
      <c r="F36" s="49">
        <v>7045157</v>
      </c>
      <c r="G36" s="49">
        <v>7085378</v>
      </c>
      <c r="H36" s="49">
        <v>-893622</v>
      </c>
      <c r="I36" s="49">
        <v>-11.2</v>
      </c>
      <c r="J36" s="50" t="s">
        <v>275</v>
      </c>
    </row>
    <row r="37" spans="1:10" s="43" customFormat="1" ht="33">
      <c r="A37" s="48" t="s">
        <v>339</v>
      </c>
      <c r="B37" s="49">
        <v>1885000</v>
      </c>
      <c r="C37" s="49">
        <v>0</v>
      </c>
      <c r="D37" s="49">
        <v>1885000</v>
      </c>
      <c r="E37" s="49">
        <v>1884780</v>
      </c>
      <c r="F37" s="49">
        <v>0</v>
      </c>
      <c r="G37" s="49">
        <v>1884780</v>
      </c>
      <c r="H37" s="49">
        <v>-220</v>
      </c>
      <c r="I37" s="49">
        <v>-0.01</v>
      </c>
      <c r="J37" s="50" t="s">
        <v>275</v>
      </c>
    </row>
    <row r="38" spans="1:10" s="43" customFormat="1" ht="16.5">
      <c r="A38" s="48" t="s">
        <v>340</v>
      </c>
      <c r="B38" s="49">
        <v>0</v>
      </c>
      <c r="C38" s="49">
        <v>0</v>
      </c>
      <c r="D38" s="49">
        <v>0</v>
      </c>
      <c r="E38" s="49">
        <v>0</v>
      </c>
      <c r="F38" s="49">
        <v>38372</v>
      </c>
      <c r="G38" s="49">
        <v>38372</v>
      </c>
      <c r="H38" s="49">
        <v>38372</v>
      </c>
      <c r="I38" s="49"/>
      <c r="J38" s="50" t="s">
        <v>275</v>
      </c>
    </row>
    <row r="39" spans="1:10" s="43" customFormat="1" ht="33">
      <c r="A39" s="48" t="s">
        <v>341</v>
      </c>
      <c r="B39" s="49">
        <v>0</v>
      </c>
      <c r="C39" s="49">
        <v>1840000</v>
      </c>
      <c r="D39" s="49">
        <v>1840000</v>
      </c>
      <c r="E39" s="49">
        <v>0</v>
      </c>
      <c r="F39" s="49">
        <v>699847</v>
      </c>
      <c r="G39" s="49">
        <v>699847</v>
      </c>
      <c r="H39" s="49">
        <v>-1140153</v>
      </c>
      <c r="I39" s="49">
        <v>-61.96</v>
      </c>
      <c r="J39" s="50" t="s">
        <v>275</v>
      </c>
    </row>
    <row r="40" spans="1:10" s="43" customFormat="1" ht="16.5">
      <c r="A40" s="48" t="s">
        <v>352</v>
      </c>
      <c r="B40" s="49">
        <v>0</v>
      </c>
      <c r="C40" s="49">
        <v>60000</v>
      </c>
      <c r="D40" s="49">
        <v>60000</v>
      </c>
      <c r="E40" s="49">
        <v>0</v>
      </c>
      <c r="F40" s="49">
        <v>16254</v>
      </c>
      <c r="G40" s="49">
        <v>16254</v>
      </c>
      <c r="H40" s="49">
        <v>-43746</v>
      </c>
      <c r="I40" s="49">
        <v>-72.91</v>
      </c>
      <c r="J40" s="50" t="s">
        <v>275</v>
      </c>
    </row>
    <row r="41" spans="1:10" s="43" customFormat="1" ht="16.5">
      <c r="A41" s="48" t="s">
        <v>353</v>
      </c>
      <c r="B41" s="49">
        <v>0</v>
      </c>
      <c r="C41" s="49">
        <v>280000</v>
      </c>
      <c r="D41" s="49">
        <v>280000</v>
      </c>
      <c r="E41" s="49">
        <v>0</v>
      </c>
      <c r="F41" s="49">
        <v>120503</v>
      </c>
      <c r="G41" s="49">
        <v>120503</v>
      </c>
      <c r="H41" s="49">
        <v>-159497</v>
      </c>
      <c r="I41" s="49">
        <v>-56.96</v>
      </c>
      <c r="J41" s="50" t="s">
        <v>275</v>
      </c>
    </row>
    <row r="42" spans="1:10" s="43" customFormat="1" ht="33">
      <c r="A42" s="48" t="s">
        <v>342</v>
      </c>
      <c r="B42" s="49">
        <v>0</v>
      </c>
      <c r="C42" s="49">
        <v>1500000</v>
      </c>
      <c r="D42" s="49">
        <v>1500000</v>
      </c>
      <c r="E42" s="49">
        <v>0</v>
      </c>
      <c r="F42" s="49">
        <v>545304</v>
      </c>
      <c r="G42" s="49">
        <v>545304</v>
      </c>
      <c r="H42" s="49">
        <v>-954696</v>
      </c>
      <c r="I42" s="49">
        <v>-63.65</v>
      </c>
      <c r="J42" s="50" t="s">
        <v>275</v>
      </c>
    </row>
    <row r="43" spans="1:10" s="43" customFormat="1" ht="16.5">
      <c r="A43" s="48" t="s">
        <v>395</v>
      </c>
      <c r="B43" s="49">
        <v>0</v>
      </c>
      <c r="C43" s="49">
        <v>0</v>
      </c>
      <c r="D43" s="49">
        <v>0</v>
      </c>
      <c r="E43" s="49">
        <v>0</v>
      </c>
      <c r="F43" s="49">
        <v>17786</v>
      </c>
      <c r="G43" s="49">
        <v>17786</v>
      </c>
      <c r="H43" s="49">
        <v>17786</v>
      </c>
      <c r="I43" s="49"/>
      <c r="J43" s="50" t="s">
        <v>275</v>
      </c>
    </row>
    <row r="44" spans="1:10" s="43" customFormat="1" ht="49.5">
      <c r="A44" s="48" t="s">
        <v>344</v>
      </c>
      <c r="B44" s="49">
        <v>0</v>
      </c>
      <c r="C44" s="49">
        <v>2280000</v>
      </c>
      <c r="D44" s="49">
        <v>2280000</v>
      </c>
      <c r="E44" s="49">
        <v>440734</v>
      </c>
      <c r="F44" s="49">
        <v>5011511</v>
      </c>
      <c r="G44" s="49">
        <v>5452245</v>
      </c>
      <c r="H44" s="49">
        <v>3172245</v>
      </c>
      <c r="I44" s="49">
        <v>139.13</v>
      </c>
      <c r="J44" s="50" t="s">
        <v>275</v>
      </c>
    </row>
    <row r="45" spans="1:10" s="43" customFormat="1" ht="16.5">
      <c r="A45" s="48" t="s">
        <v>345</v>
      </c>
      <c r="B45" s="49">
        <v>0</v>
      </c>
      <c r="C45" s="49">
        <v>0</v>
      </c>
      <c r="D45" s="49">
        <v>0</v>
      </c>
      <c r="E45" s="49">
        <v>0</v>
      </c>
      <c r="F45" s="49">
        <v>22000</v>
      </c>
      <c r="G45" s="49">
        <v>22000</v>
      </c>
      <c r="H45" s="49">
        <v>22000</v>
      </c>
      <c r="I45" s="49"/>
      <c r="J45" s="50" t="s">
        <v>275</v>
      </c>
    </row>
    <row r="46" spans="1:10" s="43" customFormat="1" ht="33">
      <c r="A46" s="48" t="s">
        <v>354</v>
      </c>
      <c r="B46" s="49">
        <v>0</v>
      </c>
      <c r="C46" s="49">
        <v>2150000</v>
      </c>
      <c r="D46" s="49">
        <v>2150000</v>
      </c>
      <c r="E46" s="49">
        <v>440734</v>
      </c>
      <c r="F46" s="49">
        <v>4566961</v>
      </c>
      <c r="G46" s="49">
        <v>5007695</v>
      </c>
      <c r="H46" s="49">
        <v>2857695</v>
      </c>
      <c r="I46" s="49">
        <v>132.92</v>
      </c>
      <c r="J46" s="50" t="s">
        <v>275</v>
      </c>
    </row>
    <row r="47" spans="1:10" s="43" customFormat="1" ht="49.5">
      <c r="A47" s="48" t="s">
        <v>347</v>
      </c>
      <c r="B47" s="49">
        <v>0</v>
      </c>
      <c r="C47" s="49">
        <v>0</v>
      </c>
      <c r="D47" s="49">
        <v>0</v>
      </c>
      <c r="E47" s="49">
        <v>0</v>
      </c>
      <c r="F47" s="49">
        <v>405000</v>
      </c>
      <c r="G47" s="49">
        <v>405000</v>
      </c>
      <c r="H47" s="49">
        <v>405000</v>
      </c>
      <c r="I47" s="49"/>
      <c r="J47" s="50" t="s">
        <v>275</v>
      </c>
    </row>
    <row r="48" spans="1:10" s="43" customFormat="1" ht="33.75" thickBot="1">
      <c r="A48" s="64" t="s">
        <v>348</v>
      </c>
      <c r="B48" s="65">
        <v>0</v>
      </c>
      <c r="C48" s="65">
        <v>130000</v>
      </c>
      <c r="D48" s="65">
        <v>130000</v>
      </c>
      <c r="E48" s="65">
        <v>0</v>
      </c>
      <c r="F48" s="65">
        <v>17550</v>
      </c>
      <c r="G48" s="65">
        <v>17550</v>
      </c>
      <c r="H48" s="65">
        <v>-112450</v>
      </c>
      <c r="I48" s="65">
        <v>-86.5</v>
      </c>
      <c r="J48" s="66" t="s">
        <v>275</v>
      </c>
    </row>
    <row r="49" spans="1:10" s="43" customFormat="1" ht="135.75" customHeight="1">
      <c r="A49" s="148" t="s">
        <v>396</v>
      </c>
      <c r="B49" s="148"/>
      <c r="C49" s="148"/>
      <c r="D49" s="148"/>
      <c r="E49" s="148"/>
      <c r="F49" s="148"/>
      <c r="G49" s="148"/>
      <c r="H49" s="148"/>
      <c r="I49" s="148"/>
      <c r="J49" s="148"/>
    </row>
  </sheetData>
  <sheetProtection/>
  <mergeCells count="6">
    <mergeCell ref="A4:A5"/>
    <mergeCell ref="B4:D4"/>
    <mergeCell ref="E4:G4"/>
    <mergeCell ref="H4:I4"/>
    <mergeCell ref="J4:J5"/>
    <mergeCell ref="A49:J49"/>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K35"/>
  <sheetViews>
    <sheetView zoomScalePageLayoutView="0" workbookViewId="0" topLeftCell="A1">
      <selection activeCell="D2" sqref="D2"/>
    </sheetView>
  </sheetViews>
  <sheetFormatPr defaultColWidth="9.00390625" defaultRowHeight="16.5"/>
  <cols>
    <col min="1" max="1" width="19.625" style="69" customWidth="1"/>
    <col min="2" max="11" width="18.625" style="69" customWidth="1"/>
    <col min="12" max="16384" width="9.00390625" style="69" customWidth="1"/>
  </cols>
  <sheetData>
    <row r="1" spans="1:11" ht="21">
      <c r="A1" s="67"/>
      <c r="B1" s="67"/>
      <c r="C1" s="68"/>
      <c r="D1" s="7" t="s">
        <v>398</v>
      </c>
      <c r="E1" s="68"/>
      <c r="F1" s="68"/>
      <c r="G1" s="67"/>
      <c r="H1" s="67"/>
      <c r="I1" s="67"/>
      <c r="J1" s="67"/>
      <c r="K1" s="67"/>
    </row>
    <row r="2" spans="1:11" ht="21">
      <c r="A2" s="67"/>
      <c r="B2" s="67"/>
      <c r="C2" s="3"/>
      <c r="D2" s="8" t="s">
        <v>399</v>
      </c>
      <c r="E2" s="3"/>
      <c r="F2" s="3"/>
      <c r="G2" s="67"/>
      <c r="H2" s="67"/>
      <c r="I2" s="67"/>
      <c r="J2" s="67"/>
      <c r="K2" s="67"/>
    </row>
    <row r="3" spans="1:11" ht="17.25" thickBot="1">
      <c r="A3" s="70"/>
      <c r="B3" s="70"/>
      <c r="C3" s="5"/>
      <c r="D3" s="5" t="s">
        <v>400</v>
      </c>
      <c r="E3" s="5"/>
      <c r="F3" s="5"/>
      <c r="G3" s="70"/>
      <c r="H3" s="70"/>
      <c r="I3" s="70"/>
      <c r="J3" s="2"/>
      <c r="K3" s="2" t="s">
        <v>401</v>
      </c>
    </row>
    <row r="4" spans="1:11" ht="16.5" customHeight="1">
      <c r="A4" s="131" t="s">
        <v>402</v>
      </c>
      <c r="B4" s="152" t="s">
        <v>403</v>
      </c>
      <c r="C4" s="152" t="s">
        <v>404</v>
      </c>
      <c r="D4" s="152" t="s">
        <v>405</v>
      </c>
      <c r="E4" s="152" t="s">
        <v>406</v>
      </c>
      <c r="F4" s="145" t="s">
        <v>407</v>
      </c>
      <c r="G4" s="145" t="s">
        <v>408</v>
      </c>
      <c r="H4" s="152" t="s">
        <v>409</v>
      </c>
      <c r="I4" s="152" t="s">
        <v>410</v>
      </c>
      <c r="J4" s="152" t="s">
        <v>411</v>
      </c>
      <c r="K4" s="147" t="s">
        <v>412</v>
      </c>
    </row>
    <row r="5" spans="1:11" ht="16.5" customHeight="1" thickBot="1">
      <c r="A5" s="133"/>
      <c r="B5" s="146"/>
      <c r="C5" s="146"/>
      <c r="D5" s="146"/>
      <c r="E5" s="146"/>
      <c r="F5" s="146"/>
      <c r="G5" s="146"/>
      <c r="H5" s="146"/>
      <c r="I5" s="146"/>
      <c r="J5" s="146"/>
      <c r="K5" s="154"/>
    </row>
    <row r="6" spans="1:11" ht="16.5">
      <c r="A6" s="63" t="s">
        <v>413</v>
      </c>
      <c r="B6" s="71">
        <v>78635430</v>
      </c>
      <c r="C6" s="71">
        <v>1842818133</v>
      </c>
      <c r="D6" s="71">
        <v>2556432492</v>
      </c>
      <c r="E6" s="71">
        <v>340604124</v>
      </c>
      <c r="F6" s="71">
        <v>1951896000</v>
      </c>
      <c r="G6" s="71">
        <v>0</v>
      </c>
      <c r="H6" s="71">
        <v>0</v>
      </c>
      <c r="I6" s="71">
        <v>0</v>
      </c>
      <c r="J6" s="71">
        <v>7324770448</v>
      </c>
      <c r="K6" s="72">
        <f aca="true" t="shared" si="0" ref="K6:K19">SUM(B6:J6)</f>
        <v>14095156627</v>
      </c>
    </row>
    <row r="7" spans="1:11" ht="33">
      <c r="A7" s="73" t="s">
        <v>414</v>
      </c>
      <c r="B7" s="74">
        <v>54136870</v>
      </c>
      <c r="C7" s="74">
        <v>334866740</v>
      </c>
      <c r="D7" s="74">
        <v>2088345727</v>
      </c>
      <c r="E7" s="74">
        <v>306682903</v>
      </c>
      <c r="F7" s="74">
        <v>611594019</v>
      </c>
      <c r="G7" s="74">
        <v>0</v>
      </c>
      <c r="H7" s="74">
        <v>0</v>
      </c>
      <c r="I7" s="74">
        <v>0</v>
      </c>
      <c r="J7" s="74">
        <v>2668040270</v>
      </c>
      <c r="K7" s="75">
        <f t="shared" si="0"/>
        <v>6063666529</v>
      </c>
    </row>
    <row r="8" spans="1:11" ht="33">
      <c r="A8" s="73" t="s">
        <v>415</v>
      </c>
      <c r="B8" s="74">
        <v>24498560</v>
      </c>
      <c r="C8" s="74">
        <v>1507951393</v>
      </c>
      <c r="D8" s="74">
        <v>468086765</v>
      </c>
      <c r="E8" s="74">
        <v>33921221</v>
      </c>
      <c r="F8" s="74">
        <v>1340301981</v>
      </c>
      <c r="G8" s="74">
        <v>0</v>
      </c>
      <c r="H8" s="74">
        <v>0</v>
      </c>
      <c r="I8" s="74">
        <v>0</v>
      </c>
      <c r="J8" s="74">
        <v>4656730178</v>
      </c>
      <c r="K8" s="75">
        <f t="shared" si="0"/>
        <v>8031490098</v>
      </c>
    </row>
    <row r="9" spans="1:11" ht="33">
      <c r="A9" s="73" t="s">
        <v>416</v>
      </c>
      <c r="B9" s="74">
        <v>14953729</v>
      </c>
      <c r="C9" s="74">
        <v>12909650</v>
      </c>
      <c r="D9" s="74">
        <v>114716767</v>
      </c>
      <c r="E9" s="74">
        <v>5709394</v>
      </c>
      <c r="F9" s="74">
        <v>81480743</v>
      </c>
      <c r="G9" s="74">
        <v>0</v>
      </c>
      <c r="H9" s="74">
        <v>0</v>
      </c>
      <c r="I9" s="74">
        <v>0</v>
      </c>
      <c r="J9" s="74">
        <v>0</v>
      </c>
      <c r="K9" s="75">
        <f t="shared" si="0"/>
        <v>229770283</v>
      </c>
    </row>
    <row r="10" spans="1:11" ht="33">
      <c r="A10" s="73" t="s">
        <v>417</v>
      </c>
      <c r="B10" s="74">
        <v>0</v>
      </c>
      <c r="C10" s="74">
        <v>0</v>
      </c>
      <c r="D10" s="74">
        <v>0</v>
      </c>
      <c r="E10" s="74">
        <v>12684</v>
      </c>
      <c r="F10" s="74">
        <v>226915</v>
      </c>
      <c r="G10" s="74">
        <v>0</v>
      </c>
      <c r="H10" s="74">
        <v>0</v>
      </c>
      <c r="I10" s="74">
        <v>0</v>
      </c>
      <c r="J10" s="74">
        <v>414300</v>
      </c>
      <c r="K10" s="75">
        <f t="shared" si="0"/>
        <v>653899</v>
      </c>
    </row>
    <row r="11" spans="1:11" ht="16.5">
      <c r="A11" s="73" t="s">
        <v>418</v>
      </c>
      <c r="B11" s="74">
        <v>2844750</v>
      </c>
      <c r="C11" s="74">
        <v>9613638</v>
      </c>
      <c r="D11" s="74">
        <v>17958796</v>
      </c>
      <c r="E11" s="74">
        <v>0</v>
      </c>
      <c r="F11" s="74">
        <v>32041459</v>
      </c>
      <c r="G11" s="74">
        <v>0</v>
      </c>
      <c r="H11" s="74">
        <v>0</v>
      </c>
      <c r="I11" s="74">
        <v>0</v>
      </c>
      <c r="J11" s="74">
        <v>414300</v>
      </c>
      <c r="K11" s="75">
        <f t="shared" si="0"/>
        <v>62872943</v>
      </c>
    </row>
    <row r="12" spans="1:11" ht="33">
      <c r="A12" s="73" t="s">
        <v>419</v>
      </c>
      <c r="B12" s="74">
        <v>5223965</v>
      </c>
      <c r="C12" s="74">
        <v>35746967</v>
      </c>
      <c r="D12" s="74">
        <v>157237293</v>
      </c>
      <c r="E12" s="74">
        <v>8851927</v>
      </c>
      <c r="F12" s="74">
        <v>45475264</v>
      </c>
      <c r="G12" s="74">
        <v>0</v>
      </c>
      <c r="H12" s="74">
        <v>0</v>
      </c>
      <c r="I12" s="74">
        <v>0</v>
      </c>
      <c r="J12" s="74">
        <v>141146796</v>
      </c>
      <c r="K12" s="75">
        <f t="shared" si="0"/>
        <v>393682212</v>
      </c>
    </row>
    <row r="13" spans="1:11" ht="33">
      <c r="A13" s="73" t="s">
        <v>420</v>
      </c>
      <c r="B13" s="74">
        <v>37073074</v>
      </c>
      <c r="C13" s="74">
        <v>1494727714</v>
      </c>
      <c r="D13" s="74">
        <v>443525035</v>
      </c>
      <c r="E13" s="74">
        <v>30766004</v>
      </c>
      <c r="F13" s="74">
        <v>1408122004</v>
      </c>
      <c r="G13" s="74">
        <v>0</v>
      </c>
      <c r="H13" s="74">
        <v>0</v>
      </c>
      <c r="I13" s="74">
        <v>0</v>
      </c>
      <c r="J13" s="74">
        <v>4515583382</v>
      </c>
      <c r="K13" s="75">
        <f t="shared" si="0"/>
        <v>7929797213</v>
      </c>
    </row>
    <row r="14" spans="1:11" ht="16.5">
      <c r="A14" s="73" t="s">
        <v>421</v>
      </c>
      <c r="B14" s="74">
        <v>5223965</v>
      </c>
      <c r="C14" s="74">
        <v>35746967</v>
      </c>
      <c r="D14" s="74">
        <v>157237293</v>
      </c>
      <c r="E14" s="74">
        <v>8851927</v>
      </c>
      <c r="F14" s="74">
        <v>45475264</v>
      </c>
      <c r="G14" s="74">
        <v>0</v>
      </c>
      <c r="H14" s="74">
        <v>0</v>
      </c>
      <c r="I14" s="74">
        <v>0</v>
      </c>
      <c r="J14" s="74">
        <v>141146796</v>
      </c>
      <c r="K14" s="75">
        <f t="shared" si="0"/>
        <v>393682212</v>
      </c>
    </row>
    <row r="15" spans="1:11" ht="16.5">
      <c r="A15" s="48" t="s">
        <v>422</v>
      </c>
      <c r="B15" s="76">
        <v>69984</v>
      </c>
      <c r="C15" s="76">
        <v>13050984</v>
      </c>
      <c r="D15" s="76">
        <v>121174697</v>
      </c>
      <c r="E15" s="76">
        <v>3442998</v>
      </c>
      <c r="F15" s="76">
        <v>24715120</v>
      </c>
      <c r="G15" s="76">
        <v>0</v>
      </c>
      <c r="H15" s="76">
        <v>0</v>
      </c>
      <c r="I15" s="76">
        <v>0</v>
      </c>
      <c r="J15" s="76">
        <v>40263696</v>
      </c>
      <c r="K15" s="77">
        <f t="shared" si="0"/>
        <v>202717479</v>
      </c>
    </row>
    <row r="16" spans="1:11" ht="16.5">
      <c r="A16" s="48" t="s">
        <v>423</v>
      </c>
      <c r="B16" s="76">
        <v>5153981</v>
      </c>
      <c r="C16" s="76">
        <v>21850979</v>
      </c>
      <c r="D16" s="76">
        <v>26977025</v>
      </c>
      <c r="E16" s="76">
        <v>2296702</v>
      </c>
      <c r="F16" s="76">
        <v>13674766</v>
      </c>
      <c r="G16" s="76">
        <v>0</v>
      </c>
      <c r="H16" s="76">
        <v>0</v>
      </c>
      <c r="I16" s="76">
        <v>0</v>
      </c>
      <c r="J16" s="76">
        <v>98998320</v>
      </c>
      <c r="K16" s="77">
        <f t="shared" si="0"/>
        <v>168951773</v>
      </c>
    </row>
    <row r="17" spans="1:11" ht="16.5">
      <c r="A17" s="48" t="s">
        <v>424</v>
      </c>
      <c r="B17" s="76">
        <v>0</v>
      </c>
      <c r="C17" s="76">
        <v>0</v>
      </c>
      <c r="D17" s="76">
        <v>20844</v>
      </c>
      <c r="E17" s="76">
        <v>1790</v>
      </c>
      <c r="F17" s="76">
        <v>0</v>
      </c>
      <c r="G17" s="76">
        <v>0</v>
      </c>
      <c r="H17" s="76">
        <v>0</v>
      </c>
      <c r="I17" s="76">
        <v>0</v>
      </c>
      <c r="J17" s="76">
        <v>0</v>
      </c>
      <c r="K17" s="77">
        <f t="shared" si="0"/>
        <v>22634</v>
      </c>
    </row>
    <row r="18" spans="1:11" ht="16.5">
      <c r="A18" s="48" t="s">
        <v>425</v>
      </c>
      <c r="B18" s="76">
        <v>0</v>
      </c>
      <c r="C18" s="76">
        <v>845004</v>
      </c>
      <c r="D18" s="76">
        <v>9064727</v>
      </c>
      <c r="E18" s="76">
        <v>3110437</v>
      </c>
      <c r="F18" s="76">
        <v>7085378</v>
      </c>
      <c r="G18" s="76">
        <v>0</v>
      </c>
      <c r="H18" s="76">
        <v>0</v>
      </c>
      <c r="I18" s="76">
        <v>0</v>
      </c>
      <c r="J18" s="76">
        <v>1884780</v>
      </c>
      <c r="K18" s="77">
        <f t="shared" si="0"/>
        <v>21990326</v>
      </c>
    </row>
    <row r="19" spans="1:11" ht="17.25" thickBot="1">
      <c r="A19" s="64" t="s">
        <v>426</v>
      </c>
      <c r="B19" s="78">
        <v>5223965</v>
      </c>
      <c r="C19" s="78">
        <v>35746967</v>
      </c>
      <c r="D19" s="78">
        <v>157237293</v>
      </c>
      <c r="E19" s="78">
        <v>8851927</v>
      </c>
      <c r="F19" s="78">
        <v>45475264</v>
      </c>
      <c r="G19" s="78">
        <v>0</v>
      </c>
      <c r="H19" s="78">
        <v>0</v>
      </c>
      <c r="I19" s="78">
        <v>0</v>
      </c>
      <c r="J19" s="78">
        <v>141146796</v>
      </c>
      <c r="K19" s="79">
        <f t="shared" si="0"/>
        <v>393682212</v>
      </c>
    </row>
    <row r="20" spans="1:11" ht="409.5" customHeight="1">
      <c r="A20" s="148" t="s">
        <v>427</v>
      </c>
      <c r="B20" s="148"/>
      <c r="C20" s="148"/>
      <c r="D20" s="148"/>
      <c r="E20" s="148"/>
      <c r="F20" s="148"/>
      <c r="G20" s="148"/>
      <c r="H20" s="148"/>
      <c r="I20" s="148"/>
      <c r="J20" s="148"/>
      <c r="K20" s="148"/>
    </row>
    <row r="21" spans="1:11" ht="16.5">
      <c r="A21" s="161"/>
      <c r="B21" s="161"/>
      <c r="C21" s="161"/>
      <c r="D21" s="161"/>
      <c r="E21" s="161"/>
      <c r="F21" s="161"/>
      <c r="G21" s="161"/>
      <c r="H21" s="161"/>
      <c r="I21" s="161"/>
      <c r="J21" s="161"/>
      <c r="K21" s="161"/>
    </row>
    <row r="22" spans="1:11" ht="16.5">
      <c r="A22" s="161"/>
      <c r="B22" s="161"/>
      <c r="C22" s="161"/>
      <c r="D22" s="161"/>
      <c r="E22" s="161"/>
      <c r="F22" s="161"/>
      <c r="G22" s="161"/>
      <c r="H22" s="161"/>
      <c r="I22" s="161"/>
      <c r="J22" s="161"/>
      <c r="K22" s="161"/>
    </row>
    <row r="23" spans="1:11" ht="16.5">
      <c r="A23" s="161"/>
      <c r="B23" s="161"/>
      <c r="C23" s="161"/>
      <c r="D23" s="161"/>
      <c r="E23" s="161"/>
      <c r="F23" s="161"/>
      <c r="G23" s="161"/>
      <c r="H23" s="161"/>
      <c r="I23" s="161"/>
      <c r="J23" s="161"/>
      <c r="K23" s="161"/>
    </row>
    <row r="24" spans="1:11" ht="16.5">
      <c r="A24" s="161"/>
      <c r="B24" s="161"/>
      <c r="C24" s="161"/>
      <c r="D24" s="161"/>
      <c r="E24" s="161"/>
      <c r="F24" s="161"/>
      <c r="G24" s="161"/>
      <c r="H24" s="161"/>
      <c r="I24" s="161"/>
      <c r="J24" s="161"/>
      <c r="K24" s="161"/>
    </row>
    <row r="25" spans="1:11" ht="16.5">
      <c r="A25" s="161"/>
      <c r="B25" s="161"/>
      <c r="C25" s="161"/>
      <c r="D25" s="161"/>
      <c r="E25" s="161"/>
      <c r="F25" s="161"/>
      <c r="G25" s="161"/>
      <c r="H25" s="161"/>
      <c r="I25" s="161"/>
      <c r="J25" s="161"/>
      <c r="K25" s="161"/>
    </row>
    <row r="26" spans="1:11" ht="16.5">
      <c r="A26" s="161"/>
      <c r="B26" s="161"/>
      <c r="C26" s="161"/>
      <c r="D26" s="161"/>
      <c r="E26" s="161"/>
      <c r="F26" s="161"/>
      <c r="G26" s="161"/>
      <c r="H26" s="161"/>
      <c r="I26" s="161"/>
      <c r="J26" s="161"/>
      <c r="K26" s="161"/>
    </row>
    <row r="27" spans="1:11" ht="16.5">
      <c r="A27" s="161"/>
      <c r="B27" s="161"/>
      <c r="C27" s="161"/>
      <c r="D27" s="161"/>
      <c r="E27" s="161"/>
      <c r="F27" s="161"/>
      <c r="G27" s="161"/>
      <c r="H27" s="161"/>
      <c r="I27" s="161"/>
      <c r="J27" s="161"/>
      <c r="K27" s="161"/>
    </row>
    <row r="28" spans="1:11" ht="16.5">
      <c r="A28" s="161"/>
      <c r="B28" s="161"/>
      <c r="C28" s="161"/>
      <c r="D28" s="161"/>
      <c r="E28" s="161"/>
      <c r="F28" s="161"/>
      <c r="G28" s="161"/>
      <c r="H28" s="161"/>
      <c r="I28" s="161"/>
      <c r="J28" s="161"/>
      <c r="K28" s="161"/>
    </row>
    <row r="29" spans="1:11" ht="16.5">
      <c r="A29" s="161"/>
      <c r="B29" s="161"/>
      <c r="C29" s="161"/>
      <c r="D29" s="161"/>
      <c r="E29" s="161"/>
      <c r="F29" s="161"/>
      <c r="G29" s="161"/>
      <c r="H29" s="161"/>
      <c r="I29" s="161"/>
      <c r="J29" s="161"/>
      <c r="K29" s="161"/>
    </row>
    <row r="30" spans="1:11" ht="16.5">
      <c r="A30" s="161"/>
      <c r="B30" s="161"/>
      <c r="C30" s="161"/>
      <c r="D30" s="161"/>
      <c r="E30" s="161"/>
      <c r="F30" s="161"/>
      <c r="G30" s="161"/>
      <c r="H30" s="161"/>
      <c r="I30" s="161"/>
      <c r="J30" s="161"/>
      <c r="K30" s="161"/>
    </row>
    <row r="31" spans="1:11" ht="45.75" customHeight="1">
      <c r="A31" s="161"/>
      <c r="B31" s="161"/>
      <c r="C31" s="161"/>
      <c r="D31" s="161"/>
      <c r="E31" s="161"/>
      <c r="F31" s="161"/>
      <c r="G31" s="161"/>
      <c r="H31" s="161"/>
      <c r="I31" s="161"/>
      <c r="J31" s="161"/>
      <c r="K31" s="161"/>
    </row>
    <row r="32" spans="1:11" ht="16.5" hidden="1">
      <c r="A32" s="161"/>
      <c r="B32" s="161"/>
      <c r="C32" s="161"/>
      <c r="D32" s="161"/>
      <c r="E32" s="161"/>
      <c r="F32" s="161"/>
      <c r="G32" s="161"/>
      <c r="H32" s="161"/>
      <c r="I32" s="161"/>
      <c r="J32" s="161"/>
      <c r="K32" s="161"/>
    </row>
    <row r="33" spans="1:11" ht="16.5" hidden="1">
      <c r="A33" s="161"/>
      <c r="B33" s="161"/>
      <c r="C33" s="161"/>
      <c r="D33" s="161"/>
      <c r="E33" s="161"/>
      <c r="F33" s="161"/>
      <c r="G33" s="161"/>
      <c r="H33" s="161"/>
      <c r="I33" s="161"/>
      <c r="J33" s="161"/>
      <c r="K33" s="161"/>
    </row>
    <row r="34" spans="1:11" ht="16.5" hidden="1">
      <c r="A34" s="161"/>
      <c r="B34" s="161"/>
      <c r="C34" s="161"/>
      <c r="D34" s="161"/>
      <c r="E34" s="161"/>
      <c r="F34" s="161"/>
      <c r="G34" s="161"/>
      <c r="H34" s="161"/>
      <c r="I34" s="161"/>
      <c r="J34" s="161"/>
      <c r="K34" s="161"/>
    </row>
    <row r="35" spans="1:11" ht="16.5" hidden="1">
      <c r="A35" s="161"/>
      <c r="B35" s="161"/>
      <c r="C35" s="161"/>
      <c r="D35" s="161"/>
      <c r="E35" s="161"/>
      <c r="F35" s="161"/>
      <c r="G35" s="161"/>
      <c r="H35" s="161"/>
      <c r="I35" s="161"/>
      <c r="J35" s="161"/>
      <c r="K35" s="161"/>
    </row>
  </sheetData>
  <sheetProtection/>
  <mergeCells count="12">
    <mergeCell ref="E4:E5"/>
    <mergeCell ref="F4:F5"/>
    <mergeCell ref="G4:G5"/>
    <mergeCell ref="H4:H5"/>
    <mergeCell ref="I4:I5"/>
    <mergeCell ref="J4:J5"/>
    <mergeCell ref="K4:K5"/>
    <mergeCell ref="A20:K35"/>
    <mergeCell ref="A4:A5"/>
    <mergeCell ref="B4:B5"/>
    <mergeCell ref="C4:C5"/>
    <mergeCell ref="D4:D5"/>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J11"/>
  <sheetViews>
    <sheetView zoomScalePageLayoutView="0" workbookViewId="0" topLeftCell="A1">
      <selection activeCell="E2" sqref="E2"/>
    </sheetView>
  </sheetViews>
  <sheetFormatPr defaultColWidth="9.00390625" defaultRowHeight="16.5"/>
  <cols>
    <col min="1" max="1" width="20.625" style="81" customWidth="1"/>
    <col min="2" max="8" width="17.625" style="81" customWidth="1"/>
    <col min="9" max="9" width="17.625" style="69" customWidth="1"/>
    <col min="10" max="10" width="13.00390625" style="69" customWidth="1"/>
    <col min="11" max="16384" width="9.00390625" style="69" customWidth="1"/>
  </cols>
  <sheetData>
    <row r="1" spans="1:8" ht="21">
      <c r="A1" s="80"/>
      <c r="B1" s="80"/>
      <c r="E1" s="7" t="s">
        <v>431</v>
      </c>
      <c r="F1" s="80"/>
      <c r="G1" s="80"/>
      <c r="H1" s="80"/>
    </row>
    <row r="2" spans="1:8" ht="21">
      <c r="A2" s="80"/>
      <c r="B2" s="80"/>
      <c r="E2" s="8" t="s">
        <v>448</v>
      </c>
      <c r="F2" s="80"/>
      <c r="G2" s="80"/>
      <c r="H2" s="80"/>
    </row>
    <row r="3" spans="1:10" ht="17.25" thickBot="1">
      <c r="A3" s="6"/>
      <c r="B3" s="82"/>
      <c r="E3" s="5" t="s">
        <v>432</v>
      </c>
      <c r="F3" s="82"/>
      <c r="G3" s="2"/>
      <c r="H3" s="2"/>
      <c r="J3" s="59" t="s">
        <v>433</v>
      </c>
    </row>
    <row r="4" spans="1:10" ht="16.5" customHeight="1">
      <c r="A4" s="131" t="s">
        <v>434</v>
      </c>
      <c r="B4" s="165" t="s">
        <v>435</v>
      </c>
      <c r="C4" s="165"/>
      <c r="D4" s="165"/>
      <c r="E4" s="165"/>
      <c r="F4" s="165"/>
      <c r="G4" s="165"/>
      <c r="H4" s="166" t="s">
        <v>436</v>
      </c>
      <c r="I4" s="165" t="s">
        <v>437</v>
      </c>
      <c r="J4" s="168"/>
    </row>
    <row r="5" spans="1:10" ht="16.5">
      <c r="A5" s="164"/>
      <c r="B5" s="169" t="s">
        <v>438</v>
      </c>
      <c r="C5" s="169"/>
      <c r="D5" s="169"/>
      <c r="E5" s="170" t="s">
        <v>439</v>
      </c>
      <c r="F5" s="153" t="s">
        <v>440</v>
      </c>
      <c r="G5" s="170" t="s">
        <v>441</v>
      </c>
      <c r="H5" s="167"/>
      <c r="I5" s="146" t="s">
        <v>442</v>
      </c>
      <c r="J5" s="173" t="s">
        <v>443</v>
      </c>
    </row>
    <row r="6" spans="1:10" ht="33.75" thickBot="1">
      <c r="A6" s="133"/>
      <c r="B6" s="44" t="s">
        <v>444</v>
      </c>
      <c r="C6" s="44" t="s">
        <v>445</v>
      </c>
      <c r="D6" s="12" t="s">
        <v>446</v>
      </c>
      <c r="E6" s="153"/>
      <c r="F6" s="171"/>
      <c r="G6" s="153"/>
      <c r="H6" s="167"/>
      <c r="I6" s="172"/>
      <c r="J6" s="174"/>
    </row>
    <row r="7" spans="1:10" ht="16.5">
      <c r="A7" s="63" t="s">
        <v>219</v>
      </c>
      <c r="B7" s="71">
        <v>98973896</v>
      </c>
      <c r="C7" s="71">
        <v>98734297</v>
      </c>
      <c r="D7" s="71">
        <v>239599</v>
      </c>
      <c r="E7" s="71">
        <v>0</v>
      </c>
      <c r="F7" s="71">
        <v>0</v>
      </c>
      <c r="G7" s="71">
        <v>-239599</v>
      </c>
      <c r="H7" s="71">
        <v>0</v>
      </c>
      <c r="I7" s="71">
        <v>-239599</v>
      </c>
      <c r="J7" s="72"/>
    </row>
    <row r="8" spans="1:10" ht="16.5">
      <c r="A8" s="48" t="s">
        <v>238</v>
      </c>
      <c r="B8" s="76">
        <v>66131524</v>
      </c>
      <c r="C8" s="76">
        <v>66131524</v>
      </c>
      <c r="D8" s="76">
        <v>0</v>
      </c>
      <c r="E8" s="76">
        <v>0</v>
      </c>
      <c r="F8" s="76">
        <v>0</v>
      </c>
      <c r="G8" s="76">
        <v>0</v>
      </c>
      <c r="H8" s="76">
        <v>0</v>
      </c>
      <c r="I8" s="76">
        <v>0</v>
      </c>
      <c r="J8" s="77"/>
    </row>
    <row r="9" spans="1:10" ht="16.5">
      <c r="A9" s="48" t="s">
        <v>241</v>
      </c>
      <c r="B9" s="76">
        <v>13322837</v>
      </c>
      <c r="C9" s="76">
        <v>13310153</v>
      </c>
      <c r="D9" s="76">
        <v>12684</v>
      </c>
      <c r="E9" s="76">
        <v>0</v>
      </c>
      <c r="F9" s="76">
        <v>0</v>
      </c>
      <c r="G9" s="76">
        <v>-12684</v>
      </c>
      <c r="H9" s="76">
        <v>0</v>
      </c>
      <c r="I9" s="76">
        <v>-12684</v>
      </c>
      <c r="J9" s="77"/>
    </row>
    <row r="10" spans="1:10" ht="17.25" thickBot="1">
      <c r="A10" s="64" t="s">
        <v>244</v>
      </c>
      <c r="B10" s="78">
        <v>19519535</v>
      </c>
      <c r="C10" s="78">
        <v>19292620</v>
      </c>
      <c r="D10" s="78">
        <v>226915</v>
      </c>
      <c r="E10" s="78">
        <v>0</v>
      </c>
      <c r="F10" s="78">
        <v>0</v>
      </c>
      <c r="G10" s="78">
        <v>-226915</v>
      </c>
      <c r="H10" s="78">
        <v>0</v>
      </c>
      <c r="I10" s="78">
        <v>-226915</v>
      </c>
      <c r="J10" s="79"/>
    </row>
    <row r="11" spans="1:10" ht="152.25" customHeight="1">
      <c r="A11" s="162" t="s">
        <v>447</v>
      </c>
      <c r="B11" s="163"/>
      <c r="C11" s="163"/>
      <c r="D11" s="163"/>
      <c r="E11" s="163"/>
      <c r="F11" s="163"/>
      <c r="G11" s="163"/>
      <c r="H11" s="163"/>
      <c r="I11" s="163"/>
      <c r="J11" s="163"/>
    </row>
  </sheetData>
  <sheetProtection/>
  <mergeCells count="11">
    <mergeCell ref="J5:J6"/>
    <mergeCell ref="A11:J11"/>
    <mergeCell ref="A4:A6"/>
    <mergeCell ref="B4:G4"/>
    <mergeCell ref="H4:H6"/>
    <mergeCell ref="I4:J4"/>
    <mergeCell ref="B5:D5"/>
    <mergeCell ref="E5:E6"/>
    <mergeCell ref="F5:F6"/>
    <mergeCell ref="G5:G6"/>
    <mergeCell ref="I5:I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E6"/>
  <sheetViews>
    <sheetView zoomScalePageLayoutView="0" workbookViewId="0" topLeftCell="A1">
      <selection activeCell="D13" sqref="D13"/>
    </sheetView>
  </sheetViews>
  <sheetFormatPr defaultColWidth="9.00390625" defaultRowHeight="16.5"/>
  <cols>
    <col min="1" max="1" width="20.625" style="69" customWidth="1"/>
    <col min="2" max="4" width="17.625" style="69" customWidth="1"/>
    <col min="5" max="5" width="27.50390625" style="69" customWidth="1"/>
    <col min="6" max="16384" width="9.00390625" style="69" customWidth="1"/>
  </cols>
  <sheetData>
    <row r="1" spans="1:5" ht="21">
      <c r="A1" s="81"/>
      <c r="B1" s="81"/>
      <c r="C1" s="7" t="s">
        <v>428</v>
      </c>
      <c r="D1" s="81"/>
      <c r="E1" s="81"/>
    </row>
    <row r="2" spans="1:5" ht="21">
      <c r="A2" s="81"/>
      <c r="B2" s="81"/>
      <c r="C2" s="8" t="s">
        <v>457</v>
      </c>
      <c r="D2" s="81"/>
      <c r="E2" s="81"/>
    </row>
    <row r="3" spans="1:5" ht="17.25" thickBot="1">
      <c r="A3" s="81"/>
      <c r="B3" s="81"/>
      <c r="C3" s="83" t="s">
        <v>429</v>
      </c>
      <c r="D3" s="81"/>
      <c r="E3" s="2" t="s">
        <v>430</v>
      </c>
    </row>
    <row r="4" spans="1:5" ht="17.25" thickBot="1">
      <c r="A4" s="84" t="s">
        <v>449</v>
      </c>
      <c r="B4" s="85" t="s">
        <v>450</v>
      </c>
      <c r="C4" s="85" t="s">
        <v>451</v>
      </c>
      <c r="D4" s="85" t="s">
        <v>452</v>
      </c>
      <c r="E4" s="86" t="s">
        <v>453</v>
      </c>
    </row>
    <row r="5" spans="1:5" ht="33">
      <c r="A5" s="63" t="s">
        <v>454</v>
      </c>
      <c r="B5" s="46">
        <v>70268000</v>
      </c>
      <c r="C5" s="46">
        <v>70268000</v>
      </c>
      <c r="D5" s="46">
        <f>C5-B5</f>
        <v>0</v>
      </c>
      <c r="E5" s="47" t="s">
        <v>455</v>
      </c>
    </row>
    <row r="6" spans="1:5" ht="17.25" thickBot="1">
      <c r="A6" s="64" t="s">
        <v>456</v>
      </c>
      <c r="B6" s="65">
        <v>70268000</v>
      </c>
      <c r="C6" s="65">
        <v>70268000</v>
      </c>
      <c r="D6" s="65">
        <f>C6-B6</f>
        <v>0</v>
      </c>
      <c r="E6" s="66" t="s">
        <v>275</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J87"/>
  <sheetViews>
    <sheetView zoomScalePageLayoutView="0" workbookViewId="0" topLeftCell="A1">
      <selection activeCell="C2" sqref="C2"/>
    </sheetView>
  </sheetViews>
  <sheetFormatPr defaultColWidth="9.00390625" defaultRowHeight="16.5"/>
  <cols>
    <col min="1" max="1" width="21.50390625" style="81" customWidth="1"/>
    <col min="2" max="9" width="17.625" style="81" customWidth="1"/>
    <col min="10" max="10" width="24.125" style="81" customWidth="1"/>
    <col min="11" max="16384" width="9.00390625" style="69" customWidth="1"/>
  </cols>
  <sheetData>
    <row r="1" spans="1:10" ht="21">
      <c r="A1" s="68"/>
      <c r="B1" s="68"/>
      <c r="C1" s="7" t="s">
        <v>428</v>
      </c>
      <c r="D1" s="68"/>
      <c r="E1" s="68"/>
      <c r="F1" s="68"/>
      <c r="G1" s="68"/>
      <c r="H1" s="68"/>
      <c r="I1" s="68"/>
      <c r="J1" s="68"/>
    </row>
    <row r="2" spans="1:10" ht="21">
      <c r="A2" s="68"/>
      <c r="B2" s="68"/>
      <c r="C2" s="8" t="s">
        <v>458</v>
      </c>
      <c r="D2" s="68"/>
      <c r="E2" s="3"/>
      <c r="F2" s="3"/>
      <c r="G2" s="68"/>
      <c r="H2" s="68"/>
      <c r="I2" s="68"/>
      <c r="J2" s="68"/>
    </row>
    <row r="3" spans="1:10" ht="17.25" thickBot="1">
      <c r="A3" s="6"/>
      <c r="B3" s="9"/>
      <c r="C3" s="83" t="s">
        <v>429</v>
      </c>
      <c r="D3" s="9"/>
      <c r="E3" s="83"/>
      <c r="F3" s="83"/>
      <c r="G3" s="9"/>
      <c r="H3" s="9"/>
      <c r="I3" s="9"/>
      <c r="J3" s="2" t="s">
        <v>430</v>
      </c>
    </row>
    <row r="4" spans="1:10" ht="16.5">
      <c r="A4" s="131" t="s">
        <v>459</v>
      </c>
      <c r="B4" s="145" t="s">
        <v>460</v>
      </c>
      <c r="C4" s="145"/>
      <c r="D4" s="145"/>
      <c r="E4" s="145"/>
      <c r="F4" s="145"/>
      <c r="G4" s="145" t="s">
        <v>461</v>
      </c>
      <c r="H4" s="145" t="s">
        <v>462</v>
      </c>
      <c r="I4" s="145" t="s">
        <v>463</v>
      </c>
      <c r="J4" s="147" t="s">
        <v>464</v>
      </c>
    </row>
    <row r="5" spans="1:10" ht="16.5">
      <c r="A5" s="164"/>
      <c r="B5" s="169" t="s">
        <v>465</v>
      </c>
      <c r="C5" s="169" t="s">
        <v>466</v>
      </c>
      <c r="D5" s="170" t="s">
        <v>467</v>
      </c>
      <c r="E5" s="169" t="s">
        <v>468</v>
      </c>
      <c r="F5" s="169" t="s">
        <v>469</v>
      </c>
      <c r="G5" s="169"/>
      <c r="H5" s="169"/>
      <c r="I5" s="169"/>
      <c r="J5" s="175"/>
    </row>
    <row r="6" spans="1:10" ht="17.25" thickBot="1">
      <c r="A6" s="133"/>
      <c r="B6" s="146"/>
      <c r="C6" s="146"/>
      <c r="D6" s="153"/>
      <c r="E6" s="146"/>
      <c r="F6" s="146"/>
      <c r="G6" s="146"/>
      <c r="H6" s="146"/>
      <c r="I6" s="146"/>
      <c r="J6" s="154"/>
    </row>
    <row r="7" spans="1:10" ht="16.5">
      <c r="A7" s="87" t="s">
        <v>470</v>
      </c>
      <c r="B7" s="88">
        <v>154407424</v>
      </c>
      <c r="C7" s="88">
        <v>387732000</v>
      </c>
      <c r="D7" s="88">
        <v>0</v>
      </c>
      <c r="E7" s="88">
        <v>0</v>
      </c>
      <c r="F7" s="88">
        <f aca="true" t="shared" si="0" ref="F7:F21">B7+C7+D7+E7</f>
        <v>542139424</v>
      </c>
      <c r="G7" s="88">
        <v>471554212</v>
      </c>
      <c r="H7" s="88">
        <f aca="true" t="shared" si="1" ref="H7:H21">G7-F7</f>
        <v>-70585212</v>
      </c>
      <c r="I7" s="88">
        <v>35142893</v>
      </c>
      <c r="J7" s="89"/>
    </row>
    <row r="8" spans="1:10" ht="22.5">
      <c r="A8" s="90" t="s">
        <v>471</v>
      </c>
      <c r="B8" s="76">
        <v>8998135</v>
      </c>
      <c r="C8" s="76">
        <v>7200000</v>
      </c>
      <c r="D8" s="76">
        <v>0</v>
      </c>
      <c r="E8" s="76">
        <v>-2163</v>
      </c>
      <c r="F8" s="76">
        <f t="shared" si="0"/>
        <v>16195972</v>
      </c>
      <c r="G8" s="76">
        <v>14953729</v>
      </c>
      <c r="H8" s="76">
        <f t="shared" si="1"/>
        <v>-1242243</v>
      </c>
      <c r="I8" s="76">
        <v>0</v>
      </c>
      <c r="J8" s="91" t="s">
        <v>472</v>
      </c>
    </row>
    <row r="9" spans="1:10" ht="16.5">
      <c r="A9" s="48" t="s">
        <v>473</v>
      </c>
      <c r="B9" s="76">
        <v>8998135</v>
      </c>
      <c r="C9" s="76">
        <v>7200000</v>
      </c>
      <c r="D9" s="76">
        <v>0</v>
      </c>
      <c r="E9" s="76">
        <v>-2163</v>
      </c>
      <c r="F9" s="76">
        <f t="shared" si="0"/>
        <v>16195972</v>
      </c>
      <c r="G9" s="76">
        <v>14953729</v>
      </c>
      <c r="H9" s="76">
        <f t="shared" si="1"/>
        <v>-1242243</v>
      </c>
      <c r="I9" s="76">
        <v>0</v>
      </c>
      <c r="J9" s="91"/>
    </row>
    <row r="10" spans="1:10" ht="101.25">
      <c r="A10" s="90" t="s">
        <v>474</v>
      </c>
      <c r="B10" s="76">
        <v>143410956</v>
      </c>
      <c r="C10" s="76">
        <v>130000000</v>
      </c>
      <c r="D10" s="76">
        <v>0</v>
      </c>
      <c r="E10" s="76">
        <v>14291606</v>
      </c>
      <c r="F10" s="76">
        <f t="shared" si="0"/>
        <v>287702562</v>
      </c>
      <c r="G10" s="76">
        <v>256939801</v>
      </c>
      <c r="H10" s="76">
        <f t="shared" si="1"/>
        <v>-30762761</v>
      </c>
      <c r="I10" s="76">
        <v>30762761</v>
      </c>
      <c r="J10" s="91" t="s">
        <v>475</v>
      </c>
    </row>
    <row r="11" spans="1:10" ht="16.5">
      <c r="A11" s="48" t="s">
        <v>476</v>
      </c>
      <c r="B11" s="76">
        <v>143410956</v>
      </c>
      <c r="C11" s="76">
        <v>130000000</v>
      </c>
      <c r="D11" s="76">
        <v>0</v>
      </c>
      <c r="E11" s="76">
        <v>14291606</v>
      </c>
      <c r="F11" s="76">
        <f t="shared" si="0"/>
        <v>287702562</v>
      </c>
      <c r="G11" s="76">
        <v>12215950</v>
      </c>
      <c r="H11" s="76">
        <f t="shared" si="1"/>
        <v>-275486612</v>
      </c>
      <c r="I11" s="76">
        <v>30762761</v>
      </c>
      <c r="J11" s="91"/>
    </row>
    <row r="12" spans="1:10" ht="33">
      <c r="A12" s="48" t="s">
        <v>477</v>
      </c>
      <c r="B12" s="76">
        <v>0</v>
      </c>
      <c r="C12" s="76">
        <v>0</v>
      </c>
      <c r="D12" s="76">
        <v>0</v>
      </c>
      <c r="E12" s="76">
        <v>0</v>
      </c>
      <c r="F12" s="76">
        <f t="shared" si="0"/>
        <v>0</v>
      </c>
      <c r="G12" s="76">
        <v>244723851</v>
      </c>
      <c r="H12" s="76">
        <f t="shared" si="1"/>
        <v>244723851</v>
      </c>
      <c r="I12" s="76">
        <v>0</v>
      </c>
      <c r="J12" s="91"/>
    </row>
    <row r="13" spans="1:10" ht="90">
      <c r="A13" s="90" t="s">
        <v>478</v>
      </c>
      <c r="B13" s="76">
        <v>0</v>
      </c>
      <c r="C13" s="76">
        <v>131104000</v>
      </c>
      <c r="D13" s="76">
        <v>0</v>
      </c>
      <c r="E13" s="76">
        <v>-11404107</v>
      </c>
      <c r="F13" s="76">
        <f t="shared" si="0"/>
        <v>119699893</v>
      </c>
      <c r="G13" s="76">
        <v>111277118</v>
      </c>
      <c r="H13" s="76">
        <f t="shared" si="1"/>
        <v>-8422775</v>
      </c>
      <c r="I13" s="76">
        <v>2693730</v>
      </c>
      <c r="J13" s="91" t="s">
        <v>479</v>
      </c>
    </row>
    <row r="14" spans="1:10" ht="16.5">
      <c r="A14" s="48" t="s">
        <v>480</v>
      </c>
      <c r="B14" s="76">
        <v>0</v>
      </c>
      <c r="C14" s="76">
        <v>131104000</v>
      </c>
      <c r="D14" s="76">
        <v>0</v>
      </c>
      <c r="E14" s="76">
        <v>-11404107</v>
      </c>
      <c r="F14" s="76">
        <f t="shared" si="0"/>
        <v>119699893</v>
      </c>
      <c r="G14" s="76">
        <v>109402118</v>
      </c>
      <c r="H14" s="76">
        <f t="shared" si="1"/>
        <v>-10297775</v>
      </c>
      <c r="I14" s="76">
        <v>2693730</v>
      </c>
      <c r="J14" s="91"/>
    </row>
    <row r="15" spans="1:10" ht="33">
      <c r="A15" s="48" t="s">
        <v>481</v>
      </c>
      <c r="B15" s="76">
        <v>0</v>
      </c>
      <c r="C15" s="76">
        <v>0</v>
      </c>
      <c r="D15" s="76">
        <v>0</v>
      </c>
      <c r="E15" s="76">
        <v>0</v>
      </c>
      <c r="F15" s="76">
        <f t="shared" si="0"/>
        <v>0</v>
      </c>
      <c r="G15" s="76">
        <v>1875000</v>
      </c>
      <c r="H15" s="76">
        <f t="shared" si="1"/>
        <v>1875000</v>
      </c>
      <c r="I15" s="76">
        <v>0</v>
      </c>
      <c r="J15" s="91"/>
    </row>
    <row r="16" spans="1:10" ht="16.5">
      <c r="A16" s="90" t="s">
        <v>482</v>
      </c>
      <c r="B16" s="76">
        <v>0</v>
      </c>
      <c r="C16" s="76">
        <v>6791000</v>
      </c>
      <c r="D16" s="76">
        <v>0</v>
      </c>
      <c r="E16" s="76">
        <v>835026</v>
      </c>
      <c r="F16" s="76">
        <f t="shared" si="0"/>
        <v>7626026</v>
      </c>
      <c r="G16" s="76">
        <v>5661250</v>
      </c>
      <c r="H16" s="76">
        <f t="shared" si="1"/>
        <v>-1964776</v>
      </c>
      <c r="I16" s="76">
        <v>304948</v>
      </c>
      <c r="J16" s="91" t="s">
        <v>483</v>
      </c>
    </row>
    <row r="17" spans="1:10" ht="16.5">
      <c r="A17" s="48" t="s">
        <v>484</v>
      </c>
      <c r="B17" s="76">
        <v>0</v>
      </c>
      <c r="C17" s="76">
        <v>6791000</v>
      </c>
      <c r="D17" s="76">
        <v>0</v>
      </c>
      <c r="E17" s="76">
        <v>835026</v>
      </c>
      <c r="F17" s="76">
        <f t="shared" si="0"/>
        <v>7626026</v>
      </c>
      <c r="G17" s="76">
        <v>5661250</v>
      </c>
      <c r="H17" s="76">
        <f t="shared" si="1"/>
        <v>-1964776</v>
      </c>
      <c r="I17" s="76">
        <v>304948</v>
      </c>
      <c r="J17" s="91"/>
    </row>
    <row r="18" spans="1:10" ht="146.25">
      <c r="A18" s="90" t="s">
        <v>485</v>
      </c>
      <c r="B18" s="76">
        <v>1998333</v>
      </c>
      <c r="C18" s="76">
        <v>112637000</v>
      </c>
      <c r="D18" s="76">
        <v>0</v>
      </c>
      <c r="E18" s="76">
        <v>-3720362</v>
      </c>
      <c r="F18" s="76">
        <f t="shared" si="0"/>
        <v>110914971</v>
      </c>
      <c r="G18" s="76">
        <v>82722314</v>
      </c>
      <c r="H18" s="76">
        <f t="shared" si="1"/>
        <v>-28192657</v>
      </c>
      <c r="I18" s="76">
        <v>1381454</v>
      </c>
      <c r="J18" s="91" t="s">
        <v>486</v>
      </c>
    </row>
    <row r="19" spans="1:10" ht="16.5">
      <c r="A19" s="48" t="s">
        <v>487</v>
      </c>
      <c r="B19" s="76">
        <v>1998333</v>
      </c>
      <c r="C19" s="76">
        <v>112637000</v>
      </c>
      <c r="D19" s="76">
        <v>0</v>
      </c>
      <c r="E19" s="76">
        <v>-3720362</v>
      </c>
      <c r="F19" s="76">
        <f t="shared" si="0"/>
        <v>110914971</v>
      </c>
      <c r="G19" s="76">
        <v>80555387</v>
      </c>
      <c r="H19" s="76">
        <f t="shared" si="1"/>
        <v>-30359584</v>
      </c>
      <c r="I19" s="76">
        <v>1381454</v>
      </c>
      <c r="J19" s="91"/>
    </row>
    <row r="20" spans="1:10" ht="33">
      <c r="A20" s="48" t="s">
        <v>488</v>
      </c>
      <c r="B20" s="76">
        <v>0</v>
      </c>
      <c r="C20" s="76">
        <v>0</v>
      </c>
      <c r="D20" s="76">
        <v>0</v>
      </c>
      <c r="E20" s="76">
        <v>0</v>
      </c>
      <c r="F20" s="76">
        <f t="shared" si="0"/>
        <v>0</v>
      </c>
      <c r="G20" s="76">
        <v>2166927</v>
      </c>
      <c r="H20" s="76">
        <f t="shared" si="1"/>
        <v>2166927</v>
      </c>
      <c r="I20" s="76">
        <v>0</v>
      </c>
      <c r="J20" s="91"/>
    </row>
    <row r="21" spans="1:10" ht="16.5">
      <c r="A21" s="90" t="s">
        <v>489</v>
      </c>
      <c r="B21" s="76">
        <v>154407424</v>
      </c>
      <c r="C21" s="76">
        <v>387732000</v>
      </c>
      <c r="D21" s="76">
        <v>0</v>
      </c>
      <c r="E21" s="76">
        <v>0</v>
      </c>
      <c r="F21" s="76">
        <f t="shared" si="0"/>
        <v>542139424</v>
      </c>
      <c r="G21" s="76">
        <v>471554212</v>
      </c>
      <c r="H21" s="76">
        <f t="shared" si="1"/>
        <v>-70585212</v>
      </c>
      <c r="I21" s="76">
        <v>35142893</v>
      </c>
      <c r="J21" s="91"/>
    </row>
    <row r="22" spans="1:10" ht="16.5">
      <c r="A22" s="92"/>
      <c r="B22" s="93"/>
      <c r="C22" s="93"/>
      <c r="D22" s="93"/>
      <c r="E22" s="93"/>
      <c r="F22" s="93"/>
      <c r="G22" s="93"/>
      <c r="H22" s="93"/>
      <c r="I22" s="93"/>
      <c r="J22" s="94"/>
    </row>
    <row r="23" spans="1:10" ht="16.5">
      <c r="A23" s="90" t="s">
        <v>490</v>
      </c>
      <c r="B23" s="76">
        <v>0</v>
      </c>
      <c r="C23" s="76">
        <v>1500000</v>
      </c>
      <c r="D23" s="76">
        <v>0</v>
      </c>
      <c r="E23" s="76">
        <v>0</v>
      </c>
      <c r="F23" s="76">
        <f aca="true" t="shared" si="2" ref="F23:F35">B23+C23+D23+E23</f>
        <v>1500000</v>
      </c>
      <c r="G23" s="76">
        <v>69715176</v>
      </c>
      <c r="H23" s="76">
        <f aca="true" t="shared" si="3" ref="H23:H35">G23-F23</f>
        <v>68215176</v>
      </c>
      <c r="I23" s="76">
        <v>0</v>
      </c>
      <c r="J23" s="91"/>
    </row>
    <row r="24" spans="1:10" ht="22.5">
      <c r="A24" s="90" t="s">
        <v>471</v>
      </c>
      <c r="B24" s="76">
        <v>0</v>
      </c>
      <c r="C24" s="76">
        <v>0</v>
      </c>
      <c r="D24" s="76">
        <v>0</v>
      </c>
      <c r="E24" s="76">
        <v>0</v>
      </c>
      <c r="F24" s="76">
        <f t="shared" si="2"/>
        <v>0</v>
      </c>
      <c r="G24" s="76">
        <v>2844750</v>
      </c>
      <c r="H24" s="76">
        <f t="shared" si="3"/>
        <v>2844750</v>
      </c>
      <c r="I24" s="76">
        <v>0</v>
      </c>
      <c r="J24" s="91" t="s">
        <v>491</v>
      </c>
    </row>
    <row r="25" spans="1:10" ht="16.5">
      <c r="A25" s="48" t="s">
        <v>473</v>
      </c>
      <c r="B25" s="76">
        <v>0</v>
      </c>
      <c r="C25" s="76">
        <v>0</v>
      </c>
      <c r="D25" s="76">
        <v>0</v>
      </c>
      <c r="E25" s="76">
        <v>0</v>
      </c>
      <c r="F25" s="76">
        <f t="shared" si="2"/>
        <v>0</v>
      </c>
      <c r="G25" s="76">
        <v>2844750</v>
      </c>
      <c r="H25" s="76">
        <f t="shared" si="3"/>
        <v>2844750</v>
      </c>
      <c r="I25" s="76">
        <v>0</v>
      </c>
      <c r="J25" s="91"/>
    </row>
    <row r="26" spans="1:10" ht="45">
      <c r="A26" s="90" t="s">
        <v>474</v>
      </c>
      <c r="B26" s="76">
        <v>0</v>
      </c>
      <c r="C26" s="76">
        <v>0</v>
      </c>
      <c r="D26" s="76">
        <v>0</v>
      </c>
      <c r="E26" s="76">
        <v>0</v>
      </c>
      <c r="F26" s="76">
        <f t="shared" si="2"/>
        <v>0</v>
      </c>
      <c r="G26" s="76">
        <v>10307338</v>
      </c>
      <c r="H26" s="76">
        <f t="shared" si="3"/>
        <v>10307338</v>
      </c>
      <c r="I26" s="76">
        <v>0</v>
      </c>
      <c r="J26" s="91" t="s">
        <v>492</v>
      </c>
    </row>
    <row r="27" spans="1:10" ht="16.5">
      <c r="A27" s="48" t="s">
        <v>476</v>
      </c>
      <c r="B27" s="76">
        <v>0</v>
      </c>
      <c r="C27" s="76">
        <v>0</v>
      </c>
      <c r="D27" s="76">
        <v>0</v>
      </c>
      <c r="E27" s="76">
        <v>0</v>
      </c>
      <c r="F27" s="76">
        <f t="shared" si="2"/>
        <v>0</v>
      </c>
      <c r="G27" s="76">
        <v>10307338</v>
      </c>
      <c r="H27" s="76">
        <f t="shared" si="3"/>
        <v>10307338</v>
      </c>
      <c r="I27" s="76">
        <v>0</v>
      </c>
      <c r="J27" s="91"/>
    </row>
    <row r="28" spans="1:10" ht="236.25">
      <c r="A28" s="90" t="s">
        <v>478</v>
      </c>
      <c r="B28" s="76">
        <v>0</v>
      </c>
      <c r="C28" s="76">
        <v>1500000</v>
      </c>
      <c r="D28" s="76">
        <v>0</v>
      </c>
      <c r="E28" s="76">
        <v>0</v>
      </c>
      <c r="F28" s="76">
        <f t="shared" si="2"/>
        <v>1500000</v>
      </c>
      <c r="G28" s="76">
        <v>23548129</v>
      </c>
      <c r="H28" s="76">
        <f t="shared" si="3"/>
        <v>22048129</v>
      </c>
      <c r="I28" s="76">
        <v>0</v>
      </c>
      <c r="J28" s="91" t="s">
        <v>493</v>
      </c>
    </row>
    <row r="29" spans="1:10" ht="16.5">
      <c r="A29" s="48" t="s">
        <v>480</v>
      </c>
      <c r="B29" s="76">
        <v>0</v>
      </c>
      <c r="C29" s="76">
        <v>1500000</v>
      </c>
      <c r="D29" s="76">
        <v>0</v>
      </c>
      <c r="E29" s="76">
        <v>0</v>
      </c>
      <c r="F29" s="76">
        <f t="shared" si="2"/>
        <v>1500000</v>
      </c>
      <c r="G29" s="76">
        <v>23548129</v>
      </c>
      <c r="H29" s="76">
        <f t="shared" si="3"/>
        <v>22048129</v>
      </c>
      <c r="I29" s="76">
        <v>0</v>
      </c>
      <c r="J29" s="91"/>
    </row>
    <row r="30" spans="1:10" ht="45">
      <c r="A30" s="90" t="s">
        <v>482</v>
      </c>
      <c r="B30" s="76">
        <v>0</v>
      </c>
      <c r="C30" s="76">
        <v>0</v>
      </c>
      <c r="D30" s="76">
        <v>0</v>
      </c>
      <c r="E30" s="76">
        <v>0</v>
      </c>
      <c r="F30" s="76">
        <f t="shared" si="2"/>
        <v>0</v>
      </c>
      <c r="G30" s="76">
        <v>48144</v>
      </c>
      <c r="H30" s="76">
        <f t="shared" si="3"/>
        <v>48144</v>
      </c>
      <c r="I30" s="76">
        <v>0</v>
      </c>
      <c r="J30" s="91" t="s">
        <v>494</v>
      </c>
    </row>
    <row r="31" spans="1:10" ht="16.5">
      <c r="A31" s="48" t="s">
        <v>484</v>
      </c>
      <c r="B31" s="76">
        <v>0</v>
      </c>
      <c r="C31" s="76">
        <v>0</v>
      </c>
      <c r="D31" s="76">
        <v>0</v>
      </c>
      <c r="E31" s="76">
        <v>0</v>
      </c>
      <c r="F31" s="76">
        <f t="shared" si="2"/>
        <v>0</v>
      </c>
      <c r="G31" s="76">
        <v>48144</v>
      </c>
      <c r="H31" s="76">
        <f t="shared" si="3"/>
        <v>48144</v>
      </c>
      <c r="I31" s="76">
        <v>0</v>
      </c>
      <c r="J31" s="91"/>
    </row>
    <row r="32" spans="1:10" ht="101.25">
      <c r="A32" s="90" t="s">
        <v>485</v>
      </c>
      <c r="B32" s="76">
        <v>0</v>
      </c>
      <c r="C32" s="76">
        <v>0</v>
      </c>
      <c r="D32" s="76">
        <v>0</v>
      </c>
      <c r="E32" s="76">
        <v>0</v>
      </c>
      <c r="F32" s="76">
        <f t="shared" si="2"/>
        <v>0</v>
      </c>
      <c r="G32" s="76">
        <v>32966815</v>
      </c>
      <c r="H32" s="76">
        <f t="shared" si="3"/>
        <v>32966815</v>
      </c>
      <c r="I32" s="76">
        <v>0</v>
      </c>
      <c r="J32" s="91" t="s">
        <v>495</v>
      </c>
    </row>
    <row r="33" spans="1:10" ht="16.5">
      <c r="A33" s="48" t="s">
        <v>487</v>
      </c>
      <c r="B33" s="76">
        <v>0</v>
      </c>
      <c r="C33" s="76">
        <v>0</v>
      </c>
      <c r="D33" s="76">
        <v>0</v>
      </c>
      <c r="E33" s="76">
        <v>0</v>
      </c>
      <c r="F33" s="76">
        <f t="shared" si="2"/>
        <v>0</v>
      </c>
      <c r="G33" s="76">
        <v>32966815</v>
      </c>
      <c r="H33" s="76">
        <f t="shared" si="3"/>
        <v>32966815</v>
      </c>
      <c r="I33" s="76">
        <v>0</v>
      </c>
      <c r="J33" s="91"/>
    </row>
    <row r="34" spans="1:10" ht="16.5">
      <c r="A34" s="90" t="s">
        <v>489</v>
      </c>
      <c r="B34" s="76">
        <v>0</v>
      </c>
      <c r="C34" s="76">
        <v>1500000</v>
      </c>
      <c r="D34" s="76">
        <v>0</v>
      </c>
      <c r="E34" s="76">
        <v>0</v>
      </c>
      <c r="F34" s="76">
        <f t="shared" si="2"/>
        <v>1500000</v>
      </c>
      <c r="G34" s="76">
        <v>69715176</v>
      </c>
      <c r="H34" s="76">
        <f t="shared" si="3"/>
        <v>68215176</v>
      </c>
      <c r="I34" s="76">
        <v>0</v>
      </c>
      <c r="J34" s="91"/>
    </row>
    <row r="35" spans="1:10" ht="16.5">
      <c r="A35" s="90" t="s">
        <v>285</v>
      </c>
      <c r="B35" s="76">
        <v>154407424</v>
      </c>
      <c r="C35" s="76">
        <v>389232000</v>
      </c>
      <c r="D35" s="76">
        <v>0</v>
      </c>
      <c r="E35" s="76">
        <v>0</v>
      </c>
      <c r="F35" s="76">
        <f t="shared" si="2"/>
        <v>543639424</v>
      </c>
      <c r="G35" s="76">
        <v>541269388</v>
      </c>
      <c r="H35" s="76">
        <f t="shared" si="3"/>
        <v>-2370036</v>
      </c>
      <c r="I35" s="76">
        <v>35142893</v>
      </c>
      <c r="J35" s="91"/>
    </row>
    <row r="36" spans="1:10" ht="16.5">
      <c r="A36" s="92"/>
      <c r="B36" s="93"/>
      <c r="C36" s="93"/>
      <c r="D36" s="93"/>
      <c r="E36" s="93"/>
      <c r="F36" s="93"/>
      <c r="G36" s="93"/>
      <c r="H36" s="93"/>
      <c r="I36" s="93"/>
      <c r="J36" s="94"/>
    </row>
    <row r="37" spans="1:10" ht="33">
      <c r="A37" s="90" t="s">
        <v>496</v>
      </c>
      <c r="B37" s="76"/>
      <c r="C37" s="76"/>
      <c r="D37" s="76"/>
      <c r="E37" s="76"/>
      <c r="F37" s="76"/>
      <c r="G37" s="76"/>
      <c r="H37" s="76"/>
      <c r="I37" s="76"/>
      <c r="J37" s="91"/>
    </row>
    <row r="38" spans="1:10" ht="16.5">
      <c r="A38" s="90" t="s">
        <v>470</v>
      </c>
      <c r="B38" s="76">
        <v>154407424</v>
      </c>
      <c r="C38" s="76">
        <v>305363000</v>
      </c>
      <c r="D38" s="76">
        <v>0</v>
      </c>
      <c r="E38" s="76">
        <v>0</v>
      </c>
      <c r="F38" s="76">
        <f aca="true" t="shared" si="4" ref="F38:F51">B38+C38+D38+E38</f>
        <v>459770424</v>
      </c>
      <c r="G38" s="76">
        <v>404996160</v>
      </c>
      <c r="H38" s="76">
        <f aca="true" t="shared" si="5" ref="H38:H51">G38-F38</f>
        <v>-54774264</v>
      </c>
      <c r="I38" s="76">
        <v>35142893</v>
      </c>
      <c r="J38" s="91"/>
    </row>
    <row r="39" spans="1:10" ht="16.5">
      <c r="A39" s="90" t="s">
        <v>471</v>
      </c>
      <c r="B39" s="76">
        <v>8998135</v>
      </c>
      <c r="C39" s="76">
        <v>7200000</v>
      </c>
      <c r="D39" s="76">
        <v>0</v>
      </c>
      <c r="E39" s="76">
        <v>-2163</v>
      </c>
      <c r="F39" s="76">
        <f t="shared" si="4"/>
        <v>16195972</v>
      </c>
      <c r="G39" s="76">
        <v>14953729</v>
      </c>
      <c r="H39" s="76">
        <f t="shared" si="5"/>
        <v>-1242243</v>
      </c>
      <c r="I39" s="76">
        <v>0</v>
      </c>
      <c r="J39" s="91" t="s">
        <v>497</v>
      </c>
    </row>
    <row r="40" spans="1:10" ht="16.5">
      <c r="A40" s="48" t="s">
        <v>473</v>
      </c>
      <c r="B40" s="76">
        <v>8998135</v>
      </c>
      <c r="C40" s="76">
        <v>7200000</v>
      </c>
      <c r="D40" s="76">
        <v>0</v>
      </c>
      <c r="E40" s="76">
        <v>-2163</v>
      </c>
      <c r="F40" s="76">
        <f t="shared" si="4"/>
        <v>16195972</v>
      </c>
      <c r="G40" s="76">
        <v>14953729</v>
      </c>
      <c r="H40" s="76">
        <f t="shared" si="5"/>
        <v>-1242243</v>
      </c>
      <c r="I40" s="76">
        <v>0</v>
      </c>
      <c r="J40" s="91"/>
    </row>
    <row r="41" spans="1:10" ht="112.5">
      <c r="A41" s="90" t="s">
        <v>474</v>
      </c>
      <c r="B41" s="76">
        <v>143410956</v>
      </c>
      <c r="C41" s="76">
        <v>130000000</v>
      </c>
      <c r="D41" s="76">
        <v>0</v>
      </c>
      <c r="E41" s="76">
        <v>14291606</v>
      </c>
      <c r="F41" s="76">
        <f t="shared" si="4"/>
        <v>287702562</v>
      </c>
      <c r="G41" s="76">
        <v>256939801</v>
      </c>
      <c r="H41" s="76">
        <f t="shared" si="5"/>
        <v>-30762761</v>
      </c>
      <c r="I41" s="76">
        <v>30762761</v>
      </c>
      <c r="J41" s="91" t="s">
        <v>498</v>
      </c>
    </row>
    <row r="42" spans="1:10" ht="16.5">
      <c r="A42" s="48" t="s">
        <v>476</v>
      </c>
      <c r="B42" s="76">
        <v>143410956</v>
      </c>
      <c r="C42" s="76">
        <v>130000000</v>
      </c>
      <c r="D42" s="76">
        <v>0</v>
      </c>
      <c r="E42" s="76">
        <v>14291606</v>
      </c>
      <c r="F42" s="76">
        <f t="shared" si="4"/>
        <v>287702562</v>
      </c>
      <c r="G42" s="76">
        <v>12215950</v>
      </c>
      <c r="H42" s="76">
        <f t="shared" si="5"/>
        <v>-275486612</v>
      </c>
      <c r="I42" s="76">
        <v>30762761</v>
      </c>
      <c r="J42" s="91"/>
    </row>
    <row r="43" spans="1:10" ht="33">
      <c r="A43" s="48" t="s">
        <v>477</v>
      </c>
      <c r="B43" s="76">
        <v>0</v>
      </c>
      <c r="C43" s="76">
        <v>0</v>
      </c>
      <c r="D43" s="76">
        <v>0</v>
      </c>
      <c r="E43" s="76">
        <v>0</v>
      </c>
      <c r="F43" s="76">
        <f t="shared" si="4"/>
        <v>0</v>
      </c>
      <c r="G43" s="76">
        <v>244723851</v>
      </c>
      <c r="H43" s="76">
        <f t="shared" si="5"/>
        <v>244723851</v>
      </c>
      <c r="I43" s="76">
        <v>0</v>
      </c>
      <c r="J43" s="91"/>
    </row>
    <row r="44" spans="1:10" ht="22.5">
      <c r="A44" s="90" t="s">
        <v>478</v>
      </c>
      <c r="B44" s="76">
        <v>0</v>
      </c>
      <c r="C44" s="76">
        <v>90904000</v>
      </c>
      <c r="D44" s="76">
        <v>0</v>
      </c>
      <c r="E44" s="76">
        <v>-14308237</v>
      </c>
      <c r="F44" s="76">
        <f t="shared" si="4"/>
        <v>76595763</v>
      </c>
      <c r="G44" s="76">
        <v>68172988</v>
      </c>
      <c r="H44" s="76">
        <f t="shared" si="5"/>
        <v>-8422775</v>
      </c>
      <c r="I44" s="76">
        <v>2693730</v>
      </c>
      <c r="J44" s="91" t="s">
        <v>499</v>
      </c>
    </row>
    <row r="45" spans="1:10" ht="16.5">
      <c r="A45" s="48" t="s">
        <v>480</v>
      </c>
      <c r="B45" s="76">
        <v>0</v>
      </c>
      <c r="C45" s="76">
        <v>90904000</v>
      </c>
      <c r="D45" s="76">
        <v>0</v>
      </c>
      <c r="E45" s="76">
        <v>-14308237</v>
      </c>
      <c r="F45" s="76">
        <f t="shared" si="4"/>
        <v>76595763</v>
      </c>
      <c r="G45" s="76">
        <v>68172988</v>
      </c>
      <c r="H45" s="76">
        <f t="shared" si="5"/>
        <v>-8422775</v>
      </c>
      <c r="I45" s="76">
        <v>2693730</v>
      </c>
      <c r="J45" s="91"/>
    </row>
    <row r="46" spans="1:10" ht="16.5">
      <c r="A46" s="90" t="s">
        <v>482</v>
      </c>
      <c r="B46" s="76">
        <v>0</v>
      </c>
      <c r="C46" s="76">
        <v>6791000</v>
      </c>
      <c r="D46" s="76">
        <v>0</v>
      </c>
      <c r="E46" s="76">
        <v>0</v>
      </c>
      <c r="F46" s="76">
        <f t="shared" si="4"/>
        <v>6791000</v>
      </c>
      <c r="G46" s="76">
        <v>4826224</v>
      </c>
      <c r="H46" s="76">
        <f t="shared" si="5"/>
        <v>-1964776</v>
      </c>
      <c r="I46" s="76">
        <v>304948</v>
      </c>
      <c r="J46" s="91"/>
    </row>
    <row r="47" spans="1:10" ht="16.5">
      <c r="A47" s="48" t="s">
        <v>484</v>
      </c>
      <c r="B47" s="76">
        <v>0</v>
      </c>
      <c r="C47" s="76">
        <v>6791000</v>
      </c>
      <c r="D47" s="76">
        <v>0</v>
      </c>
      <c r="E47" s="76">
        <v>0</v>
      </c>
      <c r="F47" s="76">
        <f t="shared" si="4"/>
        <v>6791000</v>
      </c>
      <c r="G47" s="76">
        <v>4826224</v>
      </c>
      <c r="H47" s="76">
        <f t="shared" si="5"/>
        <v>-1964776</v>
      </c>
      <c r="I47" s="76">
        <v>304948</v>
      </c>
      <c r="J47" s="91"/>
    </row>
    <row r="48" spans="1:10" ht="78.75">
      <c r="A48" s="90" t="s">
        <v>485</v>
      </c>
      <c r="B48" s="76">
        <v>1998333</v>
      </c>
      <c r="C48" s="76">
        <v>70468000</v>
      </c>
      <c r="D48" s="76">
        <v>0</v>
      </c>
      <c r="E48" s="76">
        <v>18794</v>
      </c>
      <c r="F48" s="76">
        <f t="shared" si="4"/>
        <v>72485127</v>
      </c>
      <c r="G48" s="76">
        <v>60103418</v>
      </c>
      <c r="H48" s="76">
        <f t="shared" si="5"/>
        <v>-12381709</v>
      </c>
      <c r="I48" s="76">
        <v>1381454</v>
      </c>
      <c r="J48" s="91" t="s">
        <v>500</v>
      </c>
    </row>
    <row r="49" spans="1:10" ht="16.5">
      <c r="A49" s="48" t="s">
        <v>487</v>
      </c>
      <c r="B49" s="76">
        <v>1998333</v>
      </c>
      <c r="C49" s="76">
        <v>70468000</v>
      </c>
      <c r="D49" s="76">
        <v>0</v>
      </c>
      <c r="E49" s="76">
        <v>18794</v>
      </c>
      <c r="F49" s="76">
        <f t="shared" si="4"/>
        <v>72485127</v>
      </c>
      <c r="G49" s="76">
        <v>58057308</v>
      </c>
      <c r="H49" s="76">
        <f t="shared" si="5"/>
        <v>-14427819</v>
      </c>
      <c r="I49" s="76">
        <v>1381454</v>
      </c>
      <c r="J49" s="91"/>
    </row>
    <row r="50" spans="1:10" ht="33">
      <c r="A50" s="48" t="s">
        <v>488</v>
      </c>
      <c r="B50" s="76">
        <v>0</v>
      </c>
      <c r="C50" s="76">
        <v>0</v>
      </c>
      <c r="D50" s="76">
        <v>0</v>
      </c>
      <c r="E50" s="76">
        <v>0</v>
      </c>
      <c r="F50" s="76">
        <f t="shared" si="4"/>
        <v>0</v>
      </c>
      <c r="G50" s="76">
        <v>2046110</v>
      </c>
      <c r="H50" s="76">
        <f t="shared" si="5"/>
        <v>2046110</v>
      </c>
      <c r="I50" s="76">
        <v>0</v>
      </c>
      <c r="J50" s="91"/>
    </row>
    <row r="51" spans="1:10" ht="16.5">
      <c r="A51" s="90" t="s">
        <v>489</v>
      </c>
      <c r="B51" s="76">
        <v>154407424</v>
      </c>
      <c r="C51" s="76">
        <v>305363000</v>
      </c>
      <c r="D51" s="76">
        <v>0</v>
      </c>
      <c r="E51" s="76">
        <v>0</v>
      </c>
      <c r="F51" s="76">
        <f t="shared" si="4"/>
        <v>459770424</v>
      </c>
      <c r="G51" s="76">
        <v>404996160</v>
      </c>
      <c r="H51" s="76">
        <f t="shared" si="5"/>
        <v>-54774264</v>
      </c>
      <c r="I51" s="76">
        <v>35142893</v>
      </c>
      <c r="J51" s="91"/>
    </row>
    <row r="52" spans="1:10" ht="16.5">
      <c r="A52" s="92"/>
      <c r="B52" s="93"/>
      <c r="C52" s="93"/>
      <c r="D52" s="93"/>
      <c r="E52" s="93"/>
      <c r="F52" s="93"/>
      <c r="G52" s="93"/>
      <c r="H52" s="93"/>
      <c r="I52" s="93"/>
      <c r="J52" s="94"/>
    </row>
    <row r="53" spans="1:10" ht="16.5">
      <c r="A53" s="90" t="s">
        <v>490</v>
      </c>
      <c r="B53" s="76">
        <v>0</v>
      </c>
      <c r="C53" s="76">
        <v>1500000</v>
      </c>
      <c r="D53" s="76">
        <v>0</v>
      </c>
      <c r="E53" s="76">
        <v>0</v>
      </c>
      <c r="F53" s="76">
        <f aca="true" t="shared" si="6" ref="F53:F63">B53+C53+D53+E53</f>
        <v>1500000</v>
      </c>
      <c r="G53" s="76">
        <v>50903981</v>
      </c>
      <c r="H53" s="76">
        <f aca="true" t="shared" si="7" ref="H53:H63">G53-F53</f>
        <v>49403981</v>
      </c>
      <c r="I53" s="76">
        <v>0</v>
      </c>
      <c r="J53" s="91"/>
    </row>
    <row r="54" spans="1:10" ht="22.5">
      <c r="A54" s="90" t="s">
        <v>471</v>
      </c>
      <c r="B54" s="76">
        <v>0</v>
      </c>
      <c r="C54" s="76">
        <v>0</v>
      </c>
      <c r="D54" s="76">
        <v>0</v>
      </c>
      <c r="E54" s="76">
        <v>0</v>
      </c>
      <c r="F54" s="76">
        <f t="shared" si="6"/>
        <v>0</v>
      </c>
      <c r="G54" s="76">
        <v>2844750</v>
      </c>
      <c r="H54" s="76">
        <f t="shared" si="7"/>
        <v>2844750</v>
      </c>
      <c r="I54" s="76">
        <v>0</v>
      </c>
      <c r="J54" s="91" t="s">
        <v>501</v>
      </c>
    </row>
    <row r="55" spans="1:10" ht="16.5">
      <c r="A55" s="48" t="s">
        <v>473</v>
      </c>
      <c r="B55" s="76">
        <v>0</v>
      </c>
      <c r="C55" s="76">
        <v>0</v>
      </c>
      <c r="D55" s="76">
        <v>0</v>
      </c>
      <c r="E55" s="76">
        <v>0</v>
      </c>
      <c r="F55" s="76">
        <f t="shared" si="6"/>
        <v>0</v>
      </c>
      <c r="G55" s="76">
        <v>2844750</v>
      </c>
      <c r="H55" s="76">
        <f t="shared" si="7"/>
        <v>2844750</v>
      </c>
      <c r="I55" s="76">
        <v>0</v>
      </c>
      <c r="J55" s="91"/>
    </row>
    <row r="56" spans="1:10" ht="45">
      <c r="A56" s="90" t="s">
        <v>474</v>
      </c>
      <c r="B56" s="76">
        <v>0</v>
      </c>
      <c r="C56" s="76">
        <v>0</v>
      </c>
      <c r="D56" s="76">
        <v>0</v>
      </c>
      <c r="E56" s="76">
        <v>0</v>
      </c>
      <c r="F56" s="76">
        <f t="shared" si="6"/>
        <v>0</v>
      </c>
      <c r="G56" s="76">
        <v>10307338</v>
      </c>
      <c r="H56" s="76">
        <f t="shared" si="7"/>
        <v>10307338</v>
      </c>
      <c r="I56" s="76">
        <v>0</v>
      </c>
      <c r="J56" s="91" t="s">
        <v>492</v>
      </c>
    </row>
    <row r="57" spans="1:10" ht="16.5">
      <c r="A57" s="48" t="s">
        <v>476</v>
      </c>
      <c r="B57" s="76">
        <v>0</v>
      </c>
      <c r="C57" s="76">
        <v>0</v>
      </c>
      <c r="D57" s="76">
        <v>0</v>
      </c>
      <c r="E57" s="76">
        <v>0</v>
      </c>
      <c r="F57" s="76">
        <f t="shared" si="6"/>
        <v>0</v>
      </c>
      <c r="G57" s="76">
        <v>10307338</v>
      </c>
      <c r="H57" s="76">
        <f t="shared" si="7"/>
        <v>10307338</v>
      </c>
      <c r="I57" s="76">
        <v>0</v>
      </c>
      <c r="J57" s="91"/>
    </row>
    <row r="58" spans="1:10" ht="90">
      <c r="A58" s="90" t="s">
        <v>478</v>
      </c>
      <c r="B58" s="76">
        <v>0</v>
      </c>
      <c r="C58" s="76">
        <v>1500000</v>
      </c>
      <c r="D58" s="76">
        <v>0</v>
      </c>
      <c r="E58" s="76">
        <v>0</v>
      </c>
      <c r="F58" s="76">
        <f t="shared" si="6"/>
        <v>1500000</v>
      </c>
      <c r="G58" s="76">
        <v>5028174</v>
      </c>
      <c r="H58" s="76">
        <f t="shared" si="7"/>
        <v>3528174</v>
      </c>
      <c r="I58" s="76">
        <v>0</v>
      </c>
      <c r="J58" s="91" t="s">
        <v>502</v>
      </c>
    </row>
    <row r="59" spans="1:10" ht="16.5">
      <c r="A59" s="48" t="s">
        <v>480</v>
      </c>
      <c r="B59" s="76">
        <v>0</v>
      </c>
      <c r="C59" s="76">
        <v>1500000</v>
      </c>
      <c r="D59" s="76">
        <v>0</v>
      </c>
      <c r="E59" s="76">
        <v>0</v>
      </c>
      <c r="F59" s="76">
        <f t="shared" si="6"/>
        <v>1500000</v>
      </c>
      <c r="G59" s="76">
        <v>5028174</v>
      </c>
      <c r="H59" s="76">
        <f t="shared" si="7"/>
        <v>3528174</v>
      </c>
      <c r="I59" s="76">
        <v>0</v>
      </c>
      <c r="J59" s="91"/>
    </row>
    <row r="60" spans="1:10" ht="45">
      <c r="A60" s="90" t="s">
        <v>485</v>
      </c>
      <c r="B60" s="76">
        <v>0</v>
      </c>
      <c r="C60" s="76">
        <v>0</v>
      </c>
      <c r="D60" s="76">
        <v>0</v>
      </c>
      <c r="E60" s="76">
        <v>0</v>
      </c>
      <c r="F60" s="76">
        <f t="shared" si="6"/>
        <v>0</v>
      </c>
      <c r="G60" s="76">
        <v>32723719</v>
      </c>
      <c r="H60" s="76">
        <f t="shared" si="7"/>
        <v>32723719</v>
      </c>
      <c r="I60" s="76">
        <v>0</v>
      </c>
      <c r="J60" s="91" t="s">
        <v>503</v>
      </c>
    </row>
    <row r="61" spans="1:10" ht="16.5">
      <c r="A61" s="48" t="s">
        <v>487</v>
      </c>
      <c r="B61" s="76">
        <v>0</v>
      </c>
      <c r="C61" s="76">
        <v>0</v>
      </c>
      <c r="D61" s="76">
        <v>0</v>
      </c>
      <c r="E61" s="76">
        <v>0</v>
      </c>
      <c r="F61" s="76">
        <f t="shared" si="6"/>
        <v>0</v>
      </c>
      <c r="G61" s="76">
        <v>32723719</v>
      </c>
      <c r="H61" s="76">
        <f t="shared" si="7"/>
        <v>32723719</v>
      </c>
      <c r="I61" s="76">
        <v>0</v>
      </c>
      <c r="J61" s="91"/>
    </row>
    <row r="62" spans="1:10" ht="16.5">
      <c r="A62" s="90" t="s">
        <v>489</v>
      </c>
      <c r="B62" s="76">
        <v>0</v>
      </c>
      <c r="C62" s="76">
        <v>1500000</v>
      </c>
      <c r="D62" s="76">
        <v>0</v>
      </c>
      <c r="E62" s="76">
        <v>0</v>
      </c>
      <c r="F62" s="76">
        <f t="shared" si="6"/>
        <v>1500000</v>
      </c>
      <c r="G62" s="76">
        <v>50903981</v>
      </c>
      <c r="H62" s="76">
        <f t="shared" si="7"/>
        <v>49403981</v>
      </c>
      <c r="I62" s="76">
        <v>0</v>
      </c>
      <c r="J62" s="91"/>
    </row>
    <row r="63" spans="1:10" ht="16.5">
      <c r="A63" s="90" t="s">
        <v>285</v>
      </c>
      <c r="B63" s="76">
        <v>154407424</v>
      </c>
      <c r="C63" s="76">
        <v>306863000</v>
      </c>
      <c r="D63" s="76">
        <v>0</v>
      </c>
      <c r="E63" s="76">
        <v>0</v>
      </c>
      <c r="F63" s="76">
        <f t="shared" si="6"/>
        <v>461270424</v>
      </c>
      <c r="G63" s="76">
        <v>455900141</v>
      </c>
      <c r="H63" s="76">
        <f t="shared" si="7"/>
        <v>-5370283</v>
      </c>
      <c r="I63" s="76">
        <v>35142893</v>
      </c>
      <c r="J63" s="91"/>
    </row>
    <row r="64" spans="1:10" ht="16.5">
      <c r="A64" s="92"/>
      <c r="B64" s="93"/>
      <c r="C64" s="93"/>
      <c r="D64" s="93"/>
      <c r="E64" s="93"/>
      <c r="F64" s="93"/>
      <c r="G64" s="93"/>
      <c r="H64" s="93"/>
      <c r="I64" s="93"/>
      <c r="J64" s="94"/>
    </row>
    <row r="65" spans="1:10" ht="16.5">
      <c r="A65" s="90" t="s">
        <v>504</v>
      </c>
      <c r="B65" s="76"/>
      <c r="C65" s="76"/>
      <c r="D65" s="76"/>
      <c r="E65" s="76"/>
      <c r="F65" s="76"/>
      <c r="G65" s="76"/>
      <c r="H65" s="76"/>
      <c r="I65" s="76"/>
      <c r="J65" s="91"/>
    </row>
    <row r="66" spans="1:10" ht="16.5">
      <c r="A66" s="90" t="s">
        <v>470</v>
      </c>
      <c r="B66" s="76">
        <v>0</v>
      </c>
      <c r="C66" s="76">
        <v>82369000</v>
      </c>
      <c r="D66" s="76">
        <v>0</v>
      </c>
      <c r="E66" s="76">
        <v>0</v>
      </c>
      <c r="F66" s="76">
        <f aca="true" t="shared" si="8" ref="F66:F75">B66+C66+D66+E66</f>
        <v>82369000</v>
      </c>
      <c r="G66" s="76">
        <v>66558052</v>
      </c>
      <c r="H66" s="76">
        <f aca="true" t="shared" si="9" ref="H66:H75">G66-F66</f>
        <v>-15810948</v>
      </c>
      <c r="I66" s="76">
        <v>0</v>
      </c>
      <c r="J66" s="91"/>
    </row>
    <row r="67" spans="1:10" ht="22.5">
      <c r="A67" s="90" t="s">
        <v>478</v>
      </c>
      <c r="B67" s="76">
        <v>0</v>
      </c>
      <c r="C67" s="76">
        <v>40200000</v>
      </c>
      <c r="D67" s="76">
        <v>0</v>
      </c>
      <c r="E67" s="76">
        <v>2904130</v>
      </c>
      <c r="F67" s="76">
        <f t="shared" si="8"/>
        <v>43104130</v>
      </c>
      <c r="G67" s="76">
        <v>43104130</v>
      </c>
      <c r="H67" s="76">
        <f t="shared" si="9"/>
        <v>0</v>
      </c>
      <c r="I67" s="76">
        <v>0</v>
      </c>
      <c r="J67" s="91" t="s">
        <v>505</v>
      </c>
    </row>
    <row r="68" spans="1:10" ht="16.5">
      <c r="A68" s="48" t="s">
        <v>480</v>
      </c>
      <c r="B68" s="76">
        <v>0</v>
      </c>
      <c r="C68" s="76">
        <v>40200000</v>
      </c>
      <c r="D68" s="76">
        <v>0</v>
      </c>
      <c r="E68" s="76">
        <v>2904130</v>
      </c>
      <c r="F68" s="76">
        <f t="shared" si="8"/>
        <v>43104130</v>
      </c>
      <c r="G68" s="76">
        <v>41229130</v>
      </c>
      <c r="H68" s="76">
        <f t="shared" si="9"/>
        <v>-1875000</v>
      </c>
      <c r="I68" s="76">
        <v>0</v>
      </c>
      <c r="J68" s="91"/>
    </row>
    <row r="69" spans="1:10" ht="33">
      <c r="A69" s="48" t="s">
        <v>481</v>
      </c>
      <c r="B69" s="76">
        <v>0</v>
      </c>
      <c r="C69" s="76">
        <v>0</v>
      </c>
      <c r="D69" s="76">
        <v>0</v>
      </c>
      <c r="E69" s="76">
        <v>0</v>
      </c>
      <c r="F69" s="76">
        <f t="shared" si="8"/>
        <v>0</v>
      </c>
      <c r="G69" s="76">
        <v>1875000</v>
      </c>
      <c r="H69" s="76">
        <f t="shared" si="9"/>
        <v>1875000</v>
      </c>
      <c r="I69" s="76">
        <v>0</v>
      </c>
      <c r="J69" s="91"/>
    </row>
    <row r="70" spans="1:10" ht="33.75">
      <c r="A70" s="90" t="s">
        <v>482</v>
      </c>
      <c r="B70" s="76">
        <v>0</v>
      </c>
      <c r="C70" s="76">
        <v>0</v>
      </c>
      <c r="D70" s="76">
        <v>0</v>
      </c>
      <c r="E70" s="76">
        <v>835026</v>
      </c>
      <c r="F70" s="76">
        <f t="shared" si="8"/>
        <v>835026</v>
      </c>
      <c r="G70" s="76">
        <v>835026</v>
      </c>
      <c r="H70" s="76">
        <f t="shared" si="9"/>
        <v>0</v>
      </c>
      <c r="I70" s="76">
        <v>0</v>
      </c>
      <c r="J70" s="91" t="s">
        <v>506</v>
      </c>
    </row>
    <row r="71" spans="1:10" ht="16.5">
      <c r="A71" s="48" t="s">
        <v>484</v>
      </c>
      <c r="B71" s="76">
        <v>0</v>
      </c>
      <c r="C71" s="76">
        <v>0</v>
      </c>
      <c r="D71" s="76">
        <v>0</v>
      </c>
      <c r="E71" s="76">
        <v>835026</v>
      </c>
      <c r="F71" s="76">
        <f t="shared" si="8"/>
        <v>835026</v>
      </c>
      <c r="G71" s="76">
        <v>835026</v>
      </c>
      <c r="H71" s="76">
        <f t="shared" si="9"/>
        <v>0</v>
      </c>
      <c r="I71" s="76">
        <v>0</v>
      </c>
      <c r="J71" s="91"/>
    </row>
    <row r="72" spans="1:10" ht="22.5">
      <c r="A72" s="90" t="s">
        <v>485</v>
      </c>
      <c r="B72" s="76">
        <v>0</v>
      </c>
      <c r="C72" s="76">
        <v>42169000</v>
      </c>
      <c r="D72" s="76">
        <v>0</v>
      </c>
      <c r="E72" s="76">
        <v>-3739156</v>
      </c>
      <c r="F72" s="76">
        <f t="shared" si="8"/>
        <v>38429844</v>
      </c>
      <c r="G72" s="76">
        <v>22618896</v>
      </c>
      <c r="H72" s="76">
        <f t="shared" si="9"/>
        <v>-15810948</v>
      </c>
      <c r="I72" s="76">
        <v>0</v>
      </c>
      <c r="J72" s="91" t="s">
        <v>507</v>
      </c>
    </row>
    <row r="73" spans="1:10" ht="16.5">
      <c r="A73" s="48" t="s">
        <v>487</v>
      </c>
      <c r="B73" s="76">
        <v>0</v>
      </c>
      <c r="C73" s="76">
        <v>42169000</v>
      </c>
      <c r="D73" s="76">
        <v>0</v>
      </c>
      <c r="E73" s="76">
        <v>-3739156</v>
      </c>
      <c r="F73" s="76">
        <f t="shared" si="8"/>
        <v>38429844</v>
      </c>
      <c r="G73" s="76">
        <v>22498079</v>
      </c>
      <c r="H73" s="76">
        <f t="shared" si="9"/>
        <v>-15931765</v>
      </c>
      <c r="I73" s="76">
        <v>0</v>
      </c>
      <c r="J73" s="91"/>
    </row>
    <row r="74" spans="1:10" ht="33">
      <c r="A74" s="48" t="s">
        <v>488</v>
      </c>
      <c r="B74" s="76">
        <v>0</v>
      </c>
      <c r="C74" s="76">
        <v>0</v>
      </c>
      <c r="D74" s="76">
        <v>0</v>
      </c>
      <c r="E74" s="76">
        <v>0</v>
      </c>
      <c r="F74" s="76">
        <f t="shared" si="8"/>
        <v>0</v>
      </c>
      <c r="G74" s="76">
        <v>120817</v>
      </c>
      <c r="H74" s="76">
        <f t="shared" si="9"/>
        <v>120817</v>
      </c>
      <c r="I74" s="76">
        <v>0</v>
      </c>
      <c r="J74" s="91"/>
    </row>
    <row r="75" spans="1:10" ht="16.5">
      <c r="A75" s="90" t="s">
        <v>489</v>
      </c>
      <c r="B75" s="76">
        <v>0</v>
      </c>
      <c r="C75" s="76">
        <v>82369000</v>
      </c>
      <c r="D75" s="76">
        <v>0</v>
      </c>
      <c r="E75" s="76">
        <v>0</v>
      </c>
      <c r="F75" s="76">
        <f t="shared" si="8"/>
        <v>82369000</v>
      </c>
      <c r="G75" s="76">
        <v>66558052</v>
      </c>
      <c r="H75" s="76">
        <f t="shared" si="9"/>
        <v>-15810948</v>
      </c>
      <c r="I75" s="76">
        <v>0</v>
      </c>
      <c r="J75" s="91"/>
    </row>
    <row r="76" spans="1:10" ht="16.5">
      <c r="A76" s="92"/>
      <c r="B76" s="93"/>
      <c r="C76" s="93"/>
      <c r="D76" s="93"/>
      <c r="E76" s="93"/>
      <c r="F76" s="93"/>
      <c r="G76" s="93"/>
      <c r="H76" s="93"/>
      <c r="I76" s="93"/>
      <c r="J76" s="94"/>
    </row>
    <row r="77" spans="1:10" ht="16.5">
      <c r="A77" s="90" t="s">
        <v>490</v>
      </c>
      <c r="B77" s="76">
        <v>0</v>
      </c>
      <c r="C77" s="76">
        <v>0</v>
      </c>
      <c r="D77" s="76">
        <v>0</v>
      </c>
      <c r="E77" s="76">
        <v>0</v>
      </c>
      <c r="F77" s="76">
        <f aca="true" t="shared" si="10" ref="F77:F85">B77+C77+D77+E77</f>
        <v>0</v>
      </c>
      <c r="G77" s="76">
        <v>18811195</v>
      </c>
      <c r="H77" s="76">
        <f aca="true" t="shared" si="11" ref="H77:H85">G77-F77</f>
        <v>18811195</v>
      </c>
      <c r="I77" s="76">
        <v>0</v>
      </c>
      <c r="J77" s="91"/>
    </row>
    <row r="78" spans="1:10" ht="168.75">
      <c r="A78" s="90" t="s">
        <v>478</v>
      </c>
      <c r="B78" s="76">
        <v>0</v>
      </c>
      <c r="C78" s="76">
        <v>0</v>
      </c>
      <c r="D78" s="76">
        <v>0</v>
      </c>
      <c r="E78" s="76">
        <v>0</v>
      </c>
      <c r="F78" s="76">
        <f t="shared" si="10"/>
        <v>0</v>
      </c>
      <c r="G78" s="76">
        <v>18519955</v>
      </c>
      <c r="H78" s="76">
        <f t="shared" si="11"/>
        <v>18519955</v>
      </c>
      <c r="I78" s="76">
        <v>0</v>
      </c>
      <c r="J78" s="91" t="s">
        <v>508</v>
      </c>
    </row>
    <row r="79" spans="1:10" ht="16.5">
      <c r="A79" s="48" t="s">
        <v>480</v>
      </c>
      <c r="B79" s="76">
        <v>0</v>
      </c>
      <c r="C79" s="76">
        <v>0</v>
      </c>
      <c r="D79" s="76">
        <v>0</v>
      </c>
      <c r="E79" s="76">
        <v>0</v>
      </c>
      <c r="F79" s="76">
        <f t="shared" si="10"/>
        <v>0</v>
      </c>
      <c r="G79" s="76">
        <v>18519955</v>
      </c>
      <c r="H79" s="76">
        <f t="shared" si="11"/>
        <v>18519955</v>
      </c>
      <c r="I79" s="76">
        <v>0</v>
      </c>
      <c r="J79" s="91"/>
    </row>
    <row r="80" spans="1:10" ht="45">
      <c r="A80" s="90" t="s">
        <v>482</v>
      </c>
      <c r="B80" s="76">
        <v>0</v>
      </c>
      <c r="C80" s="76">
        <v>0</v>
      </c>
      <c r="D80" s="76">
        <v>0</v>
      </c>
      <c r="E80" s="76">
        <v>0</v>
      </c>
      <c r="F80" s="76">
        <f t="shared" si="10"/>
        <v>0</v>
      </c>
      <c r="G80" s="76">
        <v>48144</v>
      </c>
      <c r="H80" s="76">
        <f t="shared" si="11"/>
        <v>48144</v>
      </c>
      <c r="I80" s="76">
        <v>0</v>
      </c>
      <c r="J80" s="91" t="s">
        <v>494</v>
      </c>
    </row>
    <row r="81" spans="1:10" ht="16.5">
      <c r="A81" s="48" t="s">
        <v>484</v>
      </c>
      <c r="B81" s="76">
        <v>0</v>
      </c>
      <c r="C81" s="76">
        <v>0</v>
      </c>
      <c r="D81" s="76">
        <v>0</v>
      </c>
      <c r="E81" s="76">
        <v>0</v>
      </c>
      <c r="F81" s="76">
        <f t="shared" si="10"/>
        <v>0</v>
      </c>
      <c r="G81" s="76">
        <v>48144</v>
      </c>
      <c r="H81" s="76">
        <f t="shared" si="11"/>
        <v>48144</v>
      </c>
      <c r="I81" s="76">
        <v>0</v>
      </c>
      <c r="J81" s="91"/>
    </row>
    <row r="82" spans="1:10" ht="78.75">
      <c r="A82" s="90" t="s">
        <v>485</v>
      </c>
      <c r="B82" s="76">
        <v>0</v>
      </c>
      <c r="C82" s="76">
        <v>0</v>
      </c>
      <c r="D82" s="76">
        <v>0</v>
      </c>
      <c r="E82" s="76">
        <v>0</v>
      </c>
      <c r="F82" s="76">
        <f t="shared" si="10"/>
        <v>0</v>
      </c>
      <c r="G82" s="76">
        <v>243096</v>
      </c>
      <c r="H82" s="76">
        <f t="shared" si="11"/>
        <v>243096</v>
      </c>
      <c r="I82" s="76">
        <v>0</v>
      </c>
      <c r="J82" s="91" t="s">
        <v>509</v>
      </c>
    </row>
    <row r="83" spans="1:10" ht="16.5">
      <c r="A83" s="48" t="s">
        <v>487</v>
      </c>
      <c r="B83" s="76">
        <v>0</v>
      </c>
      <c r="C83" s="76">
        <v>0</v>
      </c>
      <c r="D83" s="76">
        <v>0</v>
      </c>
      <c r="E83" s="76">
        <v>0</v>
      </c>
      <c r="F83" s="76">
        <f t="shared" si="10"/>
        <v>0</v>
      </c>
      <c r="G83" s="76">
        <v>243096</v>
      </c>
      <c r="H83" s="76">
        <f t="shared" si="11"/>
        <v>243096</v>
      </c>
      <c r="I83" s="76">
        <v>0</v>
      </c>
      <c r="J83" s="91"/>
    </row>
    <row r="84" spans="1:10" ht="16.5">
      <c r="A84" s="90" t="s">
        <v>489</v>
      </c>
      <c r="B84" s="76">
        <v>0</v>
      </c>
      <c r="C84" s="76">
        <v>0</v>
      </c>
      <c r="D84" s="76">
        <v>0</v>
      </c>
      <c r="E84" s="76">
        <v>0</v>
      </c>
      <c r="F84" s="76">
        <f t="shared" si="10"/>
        <v>0</v>
      </c>
      <c r="G84" s="76">
        <v>18811195</v>
      </c>
      <c r="H84" s="76">
        <f t="shared" si="11"/>
        <v>18811195</v>
      </c>
      <c r="I84" s="76">
        <v>0</v>
      </c>
      <c r="J84" s="91"/>
    </row>
    <row r="85" spans="1:10" ht="17.25" thickBot="1">
      <c r="A85" s="95" t="s">
        <v>285</v>
      </c>
      <c r="B85" s="78">
        <v>0</v>
      </c>
      <c r="C85" s="78">
        <v>82369000</v>
      </c>
      <c r="D85" s="78">
        <v>0</v>
      </c>
      <c r="E85" s="78">
        <v>0</v>
      </c>
      <c r="F85" s="78">
        <f t="shared" si="10"/>
        <v>82369000</v>
      </c>
      <c r="G85" s="78">
        <v>85369247</v>
      </c>
      <c r="H85" s="78">
        <f t="shared" si="11"/>
        <v>3000247</v>
      </c>
      <c r="I85" s="78">
        <v>0</v>
      </c>
      <c r="J85" s="96"/>
    </row>
    <row r="87" spans="1:10" ht="76.5" customHeight="1">
      <c r="A87" s="149" t="s">
        <v>510</v>
      </c>
      <c r="B87" s="149"/>
      <c r="C87" s="149"/>
      <c r="D87" s="149"/>
      <c r="E87" s="149"/>
      <c r="F87" s="149"/>
      <c r="G87" s="149"/>
      <c r="H87" s="149"/>
      <c r="I87" s="149"/>
      <c r="J87" s="149"/>
    </row>
  </sheetData>
  <sheetProtection/>
  <mergeCells count="12">
    <mergeCell ref="D5:D6"/>
    <mergeCell ref="E5:E6"/>
    <mergeCell ref="F5:F6"/>
    <mergeCell ref="A87:J87"/>
    <mergeCell ref="A4:A6"/>
    <mergeCell ref="B4:F4"/>
    <mergeCell ref="G4:G6"/>
    <mergeCell ref="H4:H6"/>
    <mergeCell ref="I4:I6"/>
    <mergeCell ref="J4:J6"/>
    <mergeCell ref="B5:B6"/>
    <mergeCell ref="C5:C6"/>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Q21"/>
  <sheetViews>
    <sheetView zoomScalePageLayoutView="0" workbookViewId="0" topLeftCell="A1">
      <selection activeCell="E2" sqref="E2"/>
    </sheetView>
  </sheetViews>
  <sheetFormatPr defaultColWidth="9.00390625" defaultRowHeight="16.5"/>
  <cols>
    <col min="1" max="1" width="21.50390625" style="81" customWidth="1"/>
    <col min="2" max="2" width="16.625" style="81" customWidth="1"/>
    <col min="3" max="3" width="8.375" style="81" customWidth="1"/>
    <col min="4" max="4" width="7.50390625" style="81" customWidth="1"/>
    <col min="5" max="9" width="16.625" style="81" customWidth="1"/>
    <col min="10" max="10" width="7.625" style="81" customWidth="1"/>
    <col min="11" max="11" width="16.625" style="81" customWidth="1"/>
    <col min="12" max="12" width="7.625" style="81" customWidth="1"/>
    <col min="13" max="13" width="16.625" style="98" customWidth="1"/>
    <col min="14" max="14" width="7.625" style="98" customWidth="1"/>
    <col min="15" max="15" width="16.625" style="98" customWidth="1"/>
    <col min="16" max="16" width="7.625" style="98" customWidth="1"/>
    <col min="17" max="17" width="23.25390625" style="98" customWidth="1"/>
    <col min="18" max="16384" width="9.00390625" style="69" customWidth="1"/>
  </cols>
  <sheetData>
    <row r="1" spans="1:17" ht="21">
      <c r="A1" s="68"/>
      <c r="B1" s="68"/>
      <c r="C1" s="68"/>
      <c r="D1" s="68"/>
      <c r="E1" s="7" t="s">
        <v>525</v>
      </c>
      <c r="F1" s="68"/>
      <c r="G1" s="68"/>
      <c r="H1" s="68"/>
      <c r="I1" s="68"/>
      <c r="J1" s="68"/>
      <c r="K1" s="68"/>
      <c r="L1" s="68"/>
      <c r="M1" s="97"/>
      <c r="N1" s="97"/>
      <c r="O1" s="97"/>
      <c r="P1" s="97"/>
      <c r="Q1" s="97"/>
    </row>
    <row r="2" spans="1:17" ht="21">
      <c r="A2" s="68"/>
      <c r="B2" s="68"/>
      <c r="C2" s="68"/>
      <c r="D2" s="68"/>
      <c r="E2" s="8" t="s">
        <v>548</v>
      </c>
      <c r="F2" s="68"/>
      <c r="G2" s="68"/>
      <c r="H2" s="68"/>
      <c r="I2" s="68"/>
      <c r="J2" s="68"/>
      <c r="K2" s="68"/>
      <c r="L2" s="68"/>
      <c r="M2" s="97"/>
      <c r="N2" s="97"/>
      <c r="O2" s="97"/>
      <c r="P2" s="97"/>
      <c r="Q2" s="97"/>
    </row>
    <row r="3" spans="1:17" ht="17.25" thickBot="1">
      <c r="A3" s="6"/>
      <c r="B3" s="9"/>
      <c r="C3" s="9"/>
      <c r="D3" s="9"/>
      <c r="E3" s="83" t="s">
        <v>526</v>
      </c>
      <c r="F3" s="9"/>
      <c r="G3" s="9"/>
      <c r="H3" s="9"/>
      <c r="I3" s="9"/>
      <c r="J3" s="9"/>
      <c r="K3" s="9"/>
      <c r="L3" s="59"/>
      <c r="Q3" s="2" t="s">
        <v>527</v>
      </c>
    </row>
    <row r="4" spans="1:17" ht="16.5">
      <c r="A4" s="131" t="s">
        <v>528</v>
      </c>
      <c r="B4" s="145" t="s">
        <v>529</v>
      </c>
      <c r="C4" s="145"/>
      <c r="D4" s="145"/>
      <c r="E4" s="145" t="s">
        <v>530</v>
      </c>
      <c r="F4" s="145"/>
      <c r="G4" s="145"/>
      <c r="H4" s="145"/>
      <c r="I4" s="145"/>
      <c r="J4" s="145"/>
      <c r="K4" s="145"/>
      <c r="L4" s="145"/>
      <c r="M4" s="145" t="s">
        <v>531</v>
      </c>
      <c r="N4" s="145"/>
      <c r="O4" s="145"/>
      <c r="P4" s="145"/>
      <c r="Q4" s="147" t="s">
        <v>532</v>
      </c>
    </row>
    <row r="5" spans="1:17" ht="16.5">
      <c r="A5" s="164"/>
      <c r="B5" s="169" t="s">
        <v>533</v>
      </c>
      <c r="C5" s="169" t="s">
        <v>534</v>
      </c>
      <c r="D5" s="170" t="s">
        <v>535</v>
      </c>
      <c r="E5" s="169" t="s">
        <v>536</v>
      </c>
      <c r="F5" s="169"/>
      <c r="G5" s="169"/>
      <c r="H5" s="169"/>
      <c r="I5" s="169"/>
      <c r="J5" s="169"/>
      <c r="K5" s="169" t="s">
        <v>537</v>
      </c>
      <c r="L5" s="169"/>
      <c r="M5" s="170" t="s">
        <v>538</v>
      </c>
      <c r="N5" s="176" t="s">
        <v>539</v>
      </c>
      <c r="O5" s="170" t="s">
        <v>540</v>
      </c>
      <c r="P5" s="176" t="s">
        <v>541</v>
      </c>
      <c r="Q5" s="175"/>
    </row>
    <row r="6" spans="1:17" ht="33.75" thickBot="1">
      <c r="A6" s="133"/>
      <c r="B6" s="146"/>
      <c r="C6" s="146"/>
      <c r="D6" s="146"/>
      <c r="E6" s="12" t="s">
        <v>542</v>
      </c>
      <c r="F6" s="99" t="s">
        <v>543</v>
      </c>
      <c r="G6" s="100" t="s">
        <v>544</v>
      </c>
      <c r="H6" s="12" t="s">
        <v>545</v>
      </c>
      <c r="I6" s="12" t="s">
        <v>546</v>
      </c>
      <c r="J6" s="100" t="s">
        <v>547</v>
      </c>
      <c r="K6" s="99" t="s">
        <v>533</v>
      </c>
      <c r="L6" s="100" t="s">
        <v>547</v>
      </c>
      <c r="M6" s="146"/>
      <c r="N6" s="177"/>
      <c r="O6" s="153"/>
      <c r="P6" s="178"/>
      <c r="Q6" s="154"/>
    </row>
    <row r="7" spans="1:17" ht="16.5">
      <c r="A7" s="63" t="s">
        <v>511</v>
      </c>
      <c r="B7" s="71"/>
      <c r="C7" s="101" t="s">
        <v>275</v>
      </c>
      <c r="D7" s="101" t="s">
        <v>275</v>
      </c>
      <c r="E7" s="71">
        <v>154407424</v>
      </c>
      <c r="F7" s="71">
        <v>387732000</v>
      </c>
      <c r="G7" s="71">
        <v>0</v>
      </c>
      <c r="H7" s="71">
        <v>0</v>
      </c>
      <c r="I7" s="71">
        <f aca="true" t="shared" si="0" ref="I7:I21">E7+F7+G7+H7</f>
        <v>542139424</v>
      </c>
      <c r="J7" s="46">
        <f aca="true" t="shared" si="1" ref="J7:J21">IF(B7=0,"",ROUND(I7*100/B7,2))</f>
      </c>
      <c r="K7" s="71">
        <v>542139424</v>
      </c>
      <c r="L7" s="46">
        <f aca="true" t="shared" si="2" ref="L7:L21">IF(B7=0,"",ROUND(K7*100/B7,2))</f>
      </c>
      <c r="M7" s="71">
        <v>471554212</v>
      </c>
      <c r="N7" s="46">
        <f aca="true" t="shared" si="3" ref="N7:N21">IF(I7=0,"",ROUND(M7*100/I7,2))</f>
        <v>86.98</v>
      </c>
      <c r="O7" s="71">
        <v>471554212</v>
      </c>
      <c r="P7" s="46">
        <f aca="true" t="shared" si="4" ref="P7:P21">IF(K7=0,"",ROUND(O7*100/K7,2))</f>
        <v>86.98</v>
      </c>
      <c r="Q7" s="102"/>
    </row>
    <row r="8" spans="1:17" ht="33">
      <c r="A8" s="48" t="s">
        <v>512</v>
      </c>
      <c r="B8" s="76"/>
      <c r="C8" s="103" t="s">
        <v>275</v>
      </c>
      <c r="D8" s="103" t="s">
        <v>513</v>
      </c>
      <c r="E8" s="76">
        <v>8998135</v>
      </c>
      <c r="F8" s="76">
        <v>7200000</v>
      </c>
      <c r="G8" s="76">
        <v>0</v>
      </c>
      <c r="H8" s="76">
        <v>-2163</v>
      </c>
      <c r="I8" s="76">
        <f t="shared" si="0"/>
        <v>16195972</v>
      </c>
      <c r="J8" s="49">
        <f t="shared" si="1"/>
      </c>
      <c r="K8" s="76">
        <v>16195972</v>
      </c>
      <c r="L8" s="49">
        <f t="shared" si="2"/>
      </c>
      <c r="M8" s="76">
        <v>14953729</v>
      </c>
      <c r="N8" s="49">
        <f t="shared" si="3"/>
        <v>92.33</v>
      </c>
      <c r="O8" s="76">
        <v>14953729</v>
      </c>
      <c r="P8" s="49">
        <f t="shared" si="4"/>
        <v>92.33</v>
      </c>
      <c r="Q8" s="91" t="s">
        <v>497</v>
      </c>
    </row>
    <row r="9" spans="1:17" ht="33">
      <c r="A9" s="48" t="s">
        <v>225</v>
      </c>
      <c r="B9" s="76"/>
      <c r="C9" s="103" t="s">
        <v>275</v>
      </c>
      <c r="D9" s="103" t="s">
        <v>513</v>
      </c>
      <c r="E9" s="76">
        <v>8998135</v>
      </c>
      <c r="F9" s="76">
        <v>7200000</v>
      </c>
      <c r="G9" s="76">
        <v>0</v>
      </c>
      <c r="H9" s="76">
        <v>-2163</v>
      </c>
      <c r="I9" s="76">
        <f t="shared" si="0"/>
        <v>16195972</v>
      </c>
      <c r="J9" s="49">
        <f t="shared" si="1"/>
      </c>
      <c r="K9" s="76">
        <v>16195972</v>
      </c>
      <c r="L9" s="49">
        <f t="shared" si="2"/>
      </c>
      <c r="M9" s="76">
        <v>14953729</v>
      </c>
      <c r="N9" s="49">
        <f t="shared" si="3"/>
        <v>92.33</v>
      </c>
      <c r="O9" s="76">
        <v>14953729</v>
      </c>
      <c r="P9" s="49">
        <f t="shared" si="4"/>
        <v>92.33</v>
      </c>
      <c r="Q9" s="91"/>
    </row>
    <row r="10" spans="1:17" ht="247.5">
      <c r="A10" s="48" t="s">
        <v>514</v>
      </c>
      <c r="B10" s="76"/>
      <c r="C10" s="103" t="s">
        <v>275</v>
      </c>
      <c r="D10" s="103" t="s">
        <v>513</v>
      </c>
      <c r="E10" s="76">
        <v>143410956</v>
      </c>
      <c r="F10" s="76">
        <v>130000000</v>
      </c>
      <c r="G10" s="76">
        <v>0</v>
      </c>
      <c r="H10" s="76">
        <v>14291606</v>
      </c>
      <c r="I10" s="76">
        <f t="shared" si="0"/>
        <v>287702562</v>
      </c>
      <c r="J10" s="49">
        <f t="shared" si="1"/>
      </c>
      <c r="K10" s="76">
        <v>287702562</v>
      </c>
      <c r="L10" s="49">
        <f t="shared" si="2"/>
      </c>
      <c r="M10" s="76">
        <v>256939801</v>
      </c>
      <c r="N10" s="49">
        <f t="shared" si="3"/>
        <v>89.31</v>
      </c>
      <c r="O10" s="76">
        <v>256939801</v>
      </c>
      <c r="P10" s="49">
        <f t="shared" si="4"/>
        <v>89.31</v>
      </c>
      <c r="Q10" s="91" t="s">
        <v>515</v>
      </c>
    </row>
    <row r="11" spans="1:17" ht="33">
      <c r="A11" s="48" t="s">
        <v>231</v>
      </c>
      <c r="B11" s="76"/>
      <c r="C11" s="103" t="s">
        <v>275</v>
      </c>
      <c r="D11" s="103" t="s">
        <v>513</v>
      </c>
      <c r="E11" s="76">
        <v>143410956</v>
      </c>
      <c r="F11" s="76">
        <v>130000000</v>
      </c>
      <c r="G11" s="76">
        <v>0</v>
      </c>
      <c r="H11" s="76">
        <v>14291606</v>
      </c>
      <c r="I11" s="76">
        <f t="shared" si="0"/>
        <v>287702562</v>
      </c>
      <c r="J11" s="49">
        <f t="shared" si="1"/>
      </c>
      <c r="K11" s="76">
        <v>287702562</v>
      </c>
      <c r="L11" s="49">
        <f t="shared" si="2"/>
      </c>
      <c r="M11" s="76">
        <v>12215950</v>
      </c>
      <c r="N11" s="49">
        <f t="shared" si="3"/>
        <v>4.25</v>
      </c>
      <c r="O11" s="76">
        <v>12215950</v>
      </c>
      <c r="P11" s="49">
        <f t="shared" si="4"/>
        <v>4.25</v>
      </c>
      <c r="Q11" s="91"/>
    </row>
    <row r="12" spans="1:17" ht="33">
      <c r="A12" s="48" t="s">
        <v>516</v>
      </c>
      <c r="B12" s="76"/>
      <c r="C12" s="103" t="s">
        <v>275</v>
      </c>
      <c r="D12" s="103" t="s">
        <v>513</v>
      </c>
      <c r="E12" s="76">
        <v>0</v>
      </c>
      <c r="F12" s="76">
        <v>0</v>
      </c>
      <c r="G12" s="76">
        <v>0</v>
      </c>
      <c r="H12" s="76">
        <v>0</v>
      </c>
      <c r="I12" s="76">
        <f t="shared" si="0"/>
        <v>0</v>
      </c>
      <c r="J12" s="49">
        <f t="shared" si="1"/>
      </c>
      <c r="K12" s="76">
        <v>0</v>
      </c>
      <c r="L12" s="49">
        <f t="shared" si="2"/>
      </c>
      <c r="M12" s="76">
        <v>244723851</v>
      </c>
      <c r="N12" s="49">
        <f t="shared" si="3"/>
      </c>
      <c r="O12" s="76">
        <v>244723851</v>
      </c>
      <c r="P12" s="49">
        <f t="shared" si="4"/>
      </c>
      <c r="Q12" s="91"/>
    </row>
    <row r="13" spans="1:17" ht="168.75">
      <c r="A13" s="48" t="s">
        <v>517</v>
      </c>
      <c r="B13" s="76"/>
      <c r="C13" s="103" t="s">
        <v>275</v>
      </c>
      <c r="D13" s="103" t="s">
        <v>513</v>
      </c>
      <c r="E13" s="76">
        <v>0</v>
      </c>
      <c r="F13" s="76">
        <v>131104000</v>
      </c>
      <c r="G13" s="76">
        <v>0</v>
      </c>
      <c r="H13" s="76">
        <v>-11404107</v>
      </c>
      <c r="I13" s="76">
        <f t="shared" si="0"/>
        <v>119699893</v>
      </c>
      <c r="J13" s="49">
        <f t="shared" si="1"/>
      </c>
      <c r="K13" s="76">
        <v>119699893</v>
      </c>
      <c r="L13" s="49">
        <f t="shared" si="2"/>
      </c>
      <c r="M13" s="76">
        <v>111277118</v>
      </c>
      <c r="N13" s="49">
        <f t="shared" si="3"/>
        <v>92.96</v>
      </c>
      <c r="O13" s="76">
        <v>111277118</v>
      </c>
      <c r="P13" s="49">
        <f t="shared" si="4"/>
        <v>92.96</v>
      </c>
      <c r="Q13" s="91" t="s">
        <v>518</v>
      </c>
    </row>
    <row r="14" spans="1:17" ht="33">
      <c r="A14" s="48" t="s">
        <v>237</v>
      </c>
      <c r="B14" s="76"/>
      <c r="C14" s="103" t="s">
        <v>275</v>
      </c>
      <c r="D14" s="103" t="s">
        <v>513</v>
      </c>
      <c r="E14" s="76">
        <v>0</v>
      </c>
      <c r="F14" s="76">
        <v>131104000</v>
      </c>
      <c r="G14" s="76">
        <v>0</v>
      </c>
      <c r="H14" s="76">
        <v>-11404107</v>
      </c>
      <c r="I14" s="76">
        <f t="shared" si="0"/>
        <v>119699893</v>
      </c>
      <c r="J14" s="49">
        <f t="shared" si="1"/>
      </c>
      <c r="K14" s="76">
        <v>119699893</v>
      </c>
      <c r="L14" s="49">
        <f t="shared" si="2"/>
      </c>
      <c r="M14" s="76">
        <v>109402118</v>
      </c>
      <c r="N14" s="49">
        <f t="shared" si="3"/>
        <v>91.4</v>
      </c>
      <c r="O14" s="76">
        <v>109402118</v>
      </c>
      <c r="P14" s="49">
        <f t="shared" si="4"/>
        <v>91.4</v>
      </c>
      <c r="Q14" s="91"/>
    </row>
    <row r="15" spans="1:17" ht="33">
      <c r="A15" s="48" t="s">
        <v>519</v>
      </c>
      <c r="B15" s="76"/>
      <c r="C15" s="103" t="s">
        <v>275</v>
      </c>
      <c r="D15" s="103" t="s">
        <v>513</v>
      </c>
      <c r="E15" s="76">
        <v>0</v>
      </c>
      <c r="F15" s="76">
        <v>0</v>
      </c>
      <c r="G15" s="76">
        <v>0</v>
      </c>
      <c r="H15" s="76">
        <v>0</v>
      </c>
      <c r="I15" s="76">
        <f t="shared" si="0"/>
        <v>0</v>
      </c>
      <c r="J15" s="49">
        <f t="shared" si="1"/>
      </c>
      <c r="K15" s="76">
        <v>0</v>
      </c>
      <c r="L15" s="49">
        <f t="shared" si="2"/>
      </c>
      <c r="M15" s="76">
        <v>1875000</v>
      </c>
      <c r="N15" s="49">
        <f t="shared" si="3"/>
      </c>
      <c r="O15" s="76">
        <v>1875000</v>
      </c>
      <c r="P15" s="49">
        <f t="shared" si="4"/>
      </c>
      <c r="Q15" s="91"/>
    </row>
    <row r="16" spans="1:17" ht="101.25">
      <c r="A16" s="48" t="s">
        <v>520</v>
      </c>
      <c r="B16" s="76"/>
      <c r="C16" s="103" t="s">
        <v>275</v>
      </c>
      <c r="D16" s="103" t="s">
        <v>513</v>
      </c>
      <c r="E16" s="76">
        <v>0</v>
      </c>
      <c r="F16" s="76">
        <v>6791000</v>
      </c>
      <c r="G16" s="76">
        <v>0</v>
      </c>
      <c r="H16" s="76">
        <v>835026</v>
      </c>
      <c r="I16" s="76">
        <f t="shared" si="0"/>
        <v>7626026</v>
      </c>
      <c r="J16" s="49">
        <f t="shared" si="1"/>
      </c>
      <c r="K16" s="76">
        <v>7626026</v>
      </c>
      <c r="L16" s="49">
        <f t="shared" si="2"/>
      </c>
      <c r="M16" s="76">
        <v>5661250</v>
      </c>
      <c r="N16" s="49">
        <f t="shared" si="3"/>
        <v>74.24</v>
      </c>
      <c r="O16" s="76">
        <v>5661250</v>
      </c>
      <c r="P16" s="49">
        <f t="shared" si="4"/>
        <v>74.24</v>
      </c>
      <c r="Q16" s="91" t="s">
        <v>521</v>
      </c>
    </row>
    <row r="17" spans="1:17" ht="33">
      <c r="A17" s="48" t="s">
        <v>240</v>
      </c>
      <c r="B17" s="76"/>
      <c r="C17" s="103" t="s">
        <v>275</v>
      </c>
      <c r="D17" s="103" t="s">
        <v>513</v>
      </c>
      <c r="E17" s="76">
        <v>0</v>
      </c>
      <c r="F17" s="76">
        <v>6791000</v>
      </c>
      <c r="G17" s="76">
        <v>0</v>
      </c>
      <c r="H17" s="76">
        <v>835026</v>
      </c>
      <c r="I17" s="76">
        <f t="shared" si="0"/>
        <v>7626026</v>
      </c>
      <c r="J17" s="49">
        <f t="shared" si="1"/>
      </c>
      <c r="K17" s="76">
        <v>7626026</v>
      </c>
      <c r="L17" s="49">
        <f t="shared" si="2"/>
      </c>
      <c r="M17" s="76">
        <v>5661250</v>
      </c>
      <c r="N17" s="49">
        <f t="shared" si="3"/>
        <v>74.24</v>
      </c>
      <c r="O17" s="76">
        <v>5661250</v>
      </c>
      <c r="P17" s="49">
        <f t="shared" si="4"/>
        <v>74.24</v>
      </c>
      <c r="Q17" s="91"/>
    </row>
    <row r="18" spans="1:17" ht="213.75">
      <c r="A18" s="48" t="s">
        <v>522</v>
      </c>
      <c r="B18" s="76"/>
      <c r="C18" s="103" t="s">
        <v>275</v>
      </c>
      <c r="D18" s="103" t="s">
        <v>513</v>
      </c>
      <c r="E18" s="76">
        <v>1998333</v>
      </c>
      <c r="F18" s="76">
        <v>112637000</v>
      </c>
      <c r="G18" s="76">
        <v>0</v>
      </c>
      <c r="H18" s="76">
        <v>-3720362</v>
      </c>
      <c r="I18" s="76">
        <f t="shared" si="0"/>
        <v>110914971</v>
      </c>
      <c r="J18" s="49">
        <f t="shared" si="1"/>
      </c>
      <c r="K18" s="76">
        <v>110914971</v>
      </c>
      <c r="L18" s="49">
        <f t="shared" si="2"/>
      </c>
      <c r="M18" s="76">
        <v>82722314</v>
      </c>
      <c r="N18" s="49">
        <f t="shared" si="3"/>
        <v>74.58</v>
      </c>
      <c r="O18" s="76">
        <v>82722314</v>
      </c>
      <c r="P18" s="49">
        <f t="shared" si="4"/>
        <v>74.58</v>
      </c>
      <c r="Q18" s="91" t="s">
        <v>523</v>
      </c>
    </row>
    <row r="19" spans="1:17" ht="33">
      <c r="A19" s="48" t="s">
        <v>243</v>
      </c>
      <c r="B19" s="76"/>
      <c r="C19" s="103" t="s">
        <v>275</v>
      </c>
      <c r="D19" s="103" t="s">
        <v>513</v>
      </c>
      <c r="E19" s="76">
        <v>1998333</v>
      </c>
      <c r="F19" s="76">
        <v>112637000</v>
      </c>
      <c r="G19" s="76">
        <v>0</v>
      </c>
      <c r="H19" s="76">
        <v>-3720362</v>
      </c>
      <c r="I19" s="76">
        <f t="shared" si="0"/>
        <v>110914971</v>
      </c>
      <c r="J19" s="49">
        <f t="shared" si="1"/>
      </c>
      <c r="K19" s="76">
        <v>110914971</v>
      </c>
      <c r="L19" s="49">
        <f t="shared" si="2"/>
      </c>
      <c r="M19" s="76">
        <v>80555387</v>
      </c>
      <c r="N19" s="49">
        <f t="shared" si="3"/>
        <v>72.63</v>
      </c>
      <c r="O19" s="76">
        <v>80555387</v>
      </c>
      <c r="P19" s="49">
        <f t="shared" si="4"/>
        <v>72.63</v>
      </c>
      <c r="Q19" s="91"/>
    </row>
    <row r="20" spans="1:17" ht="33">
      <c r="A20" s="48" t="s">
        <v>524</v>
      </c>
      <c r="B20" s="76"/>
      <c r="C20" s="103" t="s">
        <v>275</v>
      </c>
      <c r="D20" s="103" t="s">
        <v>513</v>
      </c>
      <c r="E20" s="76">
        <v>0</v>
      </c>
      <c r="F20" s="76">
        <v>0</v>
      </c>
      <c r="G20" s="76">
        <v>0</v>
      </c>
      <c r="H20" s="76">
        <v>0</v>
      </c>
      <c r="I20" s="76">
        <f t="shared" si="0"/>
        <v>0</v>
      </c>
      <c r="J20" s="49">
        <f t="shared" si="1"/>
      </c>
      <c r="K20" s="76">
        <v>0</v>
      </c>
      <c r="L20" s="49">
        <f t="shared" si="2"/>
      </c>
      <c r="M20" s="76">
        <v>2166927</v>
      </c>
      <c r="N20" s="49">
        <f t="shared" si="3"/>
      </c>
      <c r="O20" s="76">
        <v>2166927</v>
      </c>
      <c r="P20" s="49">
        <f t="shared" si="4"/>
      </c>
      <c r="Q20" s="91"/>
    </row>
    <row r="21" spans="1:17" ht="17.25" thickBot="1">
      <c r="A21" s="104" t="s">
        <v>262</v>
      </c>
      <c r="B21" s="105"/>
      <c r="C21" s="106" t="s">
        <v>275</v>
      </c>
      <c r="D21" s="106" t="s">
        <v>275</v>
      </c>
      <c r="E21" s="105">
        <v>154407424</v>
      </c>
      <c r="F21" s="105">
        <v>387732000</v>
      </c>
      <c r="G21" s="105">
        <v>0</v>
      </c>
      <c r="H21" s="105">
        <v>0</v>
      </c>
      <c r="I21" s="105">
        <f t="shared" si="0"/>
        <v>542139424</v>
      </c>
      <c r="J21" s="55">
        <f t="shared" si="1"/>
      </c>
      <c r="K21" s="105">
        <v>542139424</v>
      </c>
      <c r="L21" s="55">
        <f t="shared" si="2"/>
      </c>
      <c r="M21" s="105">
        <v>471554212</v>
      </c>
      <c r="N21" s="55">
        <f t="shared" si="3"/>
        <v>86.98</v>
      </c>
      <c r="O21" s="105">
        <v>471554212</v>
      </c>
      <c r="P21" s="55">
        <f t="shared" si="4"/>
        <v>86.98</v>
      </c>
      <c r="Q21" s="107"/>
    </row>
  </sheetData>
  <sheetProtection/>
  <mergeCells count="14">
    <mergeCell ref="Q4:Q6"/>
    <mergeCell ref="B5:B6"/>
    <mergeCell ref="C5:C6"/>
    <mergeCell ref="D5:D6"/>
    <mergeCell ref="E5:J5"/>
    <mergeCell ref="K5:L5"/>
    <mergeCell ref="M5:M6"/>
    <mergeCell ref="N5:N6"/>
    <mergeCell ref="O5:O6"/>
    <mergeCell ref="P5:P6"/>
    <mergeCell ref="A4:A6"/>
    <mergeCell ref="B4:D4"/>
    <mergeCell ref="E4:L4"/>
    <mergeCell ref="M4:P4"/>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K8"/>
  <sheetViews>
    <sheetView zoomScalePageLayoutView="0" workbookViewId="0" topLeftCell="A1">
      <selection activeCell="D2" sqref="D2"/>
    </sheetView>
  </sheetViews>
  <sheetFormatPr defaultColWidth="9.00390625" defaultRowHeight="16.5"/>
  <cols>
    <col min="1" max="1" width="26.625" style="81" customWidth="1"/>
    <col min="2" max="2" width="5.25390625" style="81" customWidth="1"/>
    <col min="3" max="3" width="11.125" style="81" customWidth="1"/>
    <col min="4" max="4" width="17.625" style="81" customWidth="1"/>
    <col min="5" max="5" width="11.125" style="81" customWidth="1"/>
    <col min="6" max="6" width="17.625" style="81" customWidth="1"/>
    <col min="7" max="8" width="11.125" style="81" customWidth="1"/>
    <col min="9" max="9" width="17.625" style="81" customWidth="1"/>
    <col min="10" max="10" width="11.125" style="81" customWidth="1"/>
    <col min="11" max="11" width="44.625" style="81" customWidth="1"/>
    <col min="12" max="16384" width="9.00390625" style="69" customWidth="1"/>
  </cols>
  <sheetData>
    <row r="1" spans="1:11" ht="21">
      <c r="A1" s="108"/>
      <c r="B1" s="108"/>
      <c r="C1" s="108"/>
      <c r="D1" s="7" t="s">
        <v>428</v>
      </c>
      <c r="E1" s="108"/>
      <c r="F1" s="108"/>
      <c r="G1" s="108"/>
      <c r="H1" s="108"/>
      <c r="I1" s="108"/>
      <c r="J1" s="108"/>
      <c r="K1" s="108"/>
    </row>
    <row r="2" spans="1:11" ht="21">
      <c r="A2" s="68"/>
      <c r="B2" s="68"/>
      <c r="C2" s="68"/>
      <c r="D2" s="8" t="s">
        <v>561</v>
      </c>
      <c r="E2" s="68"/>
      <c r="F2" s="68"/>
      <c r="G2" s="68"/>
      <c r="H2" s="68"/>
      <c r="I2" s="68"/>
      <c r="J2" s="68"/>
      <c r="K2" s="68"/>
    </row>
    <row r="3" spans="1:11" ht="17.25" thickBot="1">
      <c r="A3" s="6"/>
      <c r="B3" s="9"/>
      <c r="C3" s="9"/>
      <c r="D3" s="83" t="s">
        <v>429</v>
      </c>
      <c r="E3" s="9"/>
      <c r="F3" s="9"/>
      <c r="G3" s="9"/>
      <c r="H3" s="9"/>
      <c r="I3" s="9"/>
      <c r="J3" s="9"/>
      <c r="K3" s="2" t="s">
        <v>430</v>
      </c>
    </row>
    <row r="4" spans="1:11" ht="16.5">
      <c r="A4" s="131" t="s">
        <v>549</v>
      </c>
      <c r="B4" s="145" t="s">
        <v>550</v>
      </c>
      <c r="C4" s="145" t="s">
        <v>551</v>
      </c>
      <c r="D4" s="145"/>
      <c r="E4" s="145" t="s">
        <v>552</v>
      </c>
      <c r="F4" s="145"/>
      <c r="G4" s="145" t="s">
        <v>553</v>
      </c>
      <c r="H4" s="145"/>
      <c r="I4" s="145"/>
      <c r="J4" s="145"/>
      <c r="K4" s="179" t="s">
        <v>554</v>
      </c>
    </row>
    <row r="5" spans="1:11" ht="16.5">
      <c r="A5" s="164"/>
      <c r="B5" s="169"/>
      <c r="C5" s="170" t="s">
        <v>555</v>
      </c>
      <c r="D5" s="170" t="s">
        <v>556</v>
      </c>
      <c r="E5" s="170" t="s">
        <v>555</v>
      </c>
      <c r="F5" s="170" t="s">
        <v>556</v>
      </c>
      <c r="G5" s="170" t="s">
        <v>555</v>
      </c>
      <c r="H5" s="170" t="s">
        <v>557</v>
      </c>
      <c r="I5" s="170" t="s">
        <v>556</v>
      </c>
      <c r="J5" s="170" t="s">
        <v>557</v>
      </c>
      <c r="K5" s="173"/>
    </row>
    <row r="6" spans="1:11" ht="17.25" thickBot="1">
      <c r="A6" s="133"/>
      <c r="B6" s="146"/>
      <c r="C6" s="146"/>
      <c r="D6" s="153"/>
      <c r="E6" s="146"/>
      <c r="F6" s="153"/>
      <c r="G6" s="146"/>
      <c r="H6" s="153"/>
      <c r="I6" s="153"/>
      <c r="J6" s="153"/>
      <c r="K6" s="174"/>
    </row>
    <row r="7" spans="1:11" ht="16.5">
      <c r="A7" s="63" t="s">
        <v>558</v>
      </c>
      <c r="B7" s="101" t="s">
        <v>559</v>
      </c>
      <c r="C7" s="71">
        <v>11044</v>
      </c>
      <c r="D7" s="46">
        <v>1492533000</v>
      </c>
      <c r="E7" s="71">
        <v>11989</v>
      </c>
      <c r="F7" s="46">
        <v>1387674621</v>
      </c>
      <c r="G7" s="71">
        <f>E7-C7</f>
        <v>945</v>
      </c>
      <c r="H7" s="46">
        <f>IF(C7=0,"",ROUND(G7*100/C7,2))</f>
        <v>8.56</v>
      </c>
      <c r="I7" s="46">
        <f>F7-D7</f>
        <v>-104858379</v>
      </c>
      <c r="J7" s="109">
        <f>IF(D7=0,"",ROUND(I7*100/D7,2))</f>
        <v>-7.03</v>
      </c>
      <c r="K7" s="102"/>
    </row>
    <row r="8" spans="1:11" ht="17.25" thickBot="1">
      <c r="A8" s="64" t="s">
        <v>560</v>
      </c>
      <c r="B8" s="110" t="s">
        <v>559</v>
      </c>
      <c r="C8" s="78">
        <v>11044</v>
      </c>
      <c r="D8" s="65">
        <v>1492533000</v>
      </c>
      <c r="E8" s="78">
        <v>11989</v>
      </c>
      <c r="F8" s="65">
        <v>1387674621</v>
      </c>
      <c r="G8" s="78">
        <f>E8-C8</f>
        <v>945</v>
      </c>
      <c r="H8" s="65">
        <f>IF(C8=0,"",ROUND(G8*100/C8,2))</f>
        <v>8.56</v>
      </c>
      <c r="I8" s="65">
        <f>F8-D8</f>
        <v>-104858379</v>
      </c>
      <c r="J8" s="65">
        <f>IF(D8=0,"",ROUND(I8*100/D8,2))</f>
        <v>-7.03</v>
      </c>
      <c r="K8" s="96"/>
    </row>
  </sheetData>
  <sheetProtection/>
  <mergeCells count="14">
    <mergeCell ref="K4:K6"/>
    <mergeCell ref="C5:C6"/>
    <mergeCell ref="D5:D6"/>
    <mergeCell ref="E5:E6"/>
    <mergeCell ref="F5:F6"/>
    <mergeCell ref="G5:G6"/>
    <mergeCell ref="H5:H6"/>
    <mergeCell ref="I5:I6"/>
    <mergeCell ref="J5:J6"/>
    <mergeCell ref="A4:A6"/>
    <mergeCell ref="B4:B6"/>
    <mergeCell ref="C4:D4"/>
    <mergeCell ref="E4:F4"/>
    <mergeCell ref="G4:J4"/>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E16"/>
  <sheetViews>
    <sheetView zoomScalePageLayoutView="0" workbookViewId="0" topLeftCell="A1">
      <selection activeCell="C5" sqref="C5"/>
    </sheetView>
  </sheetViews>
  <sheetFormatPr defaultColWidth="9.00390625" defaultRowHeight="16.5"/>
  <cols>
    <col min="1" max="1" width="22.50390625" style="0" customWidth="1"/>
    <col min="2" max="4" width="17.625" style="0" customWidth="1"/>
    <col min="5" max="5" width="32.875" style="0" customWidth="1"/>
  </cols>
  <sheetData>
    <row r="1" spans="1:5" ht="21">
      <c r="A1" s="3"/>
      <c r="B1" s="3"/>
      <c r="C1" s="7" t="s">
        <v>428</v>
      </c>
      <c r="D1" s="3"/>
      <c r="E1" s="3"/>
    </row>
    <row r="2" spans="1:5" ht="21">
      <c r="A2" s="3"/>
      <c r="B2" s="3"/>
      <c r="C2" s="8" t="s">
        <v>580</v>
      </c>
      <c r="D2" s="3"/>
      <c r="E2" s="3"/>
    </row>
    <row r="3" spans="1:5" ht="17.25" thickBot="1">
      <c r="A3" s="111"/>
      <c r="B3" s="112"/>
      <c r="C3" s="83" t="s">
        <v>429</v>
      </c>
      <c r="D3" s="112"/>
      <c r="E3" s="2" t="s">
        <v>430</v>
      </c>
    </row>
    <row r="4" spans="1:5" ht="17.25" thickBot="1">
      <c r="A4" s="113" t="s">
        <v>562</v>
      </c>
      <c r="B4" s="114" t="s">
        <v>450</v>
      </c>
      <c r="C4" s="114" t="s">
        <v>563</v>
      </c>
      <c r="D4" s="114" t="s">
        <v>564</v>
      </c>
      <c r="E4" s="115" t="s">
        <v>565</v>
      </c>
    </row>
    <row r="5" spans="1:5" ht="396">
      <c r="A5" s="116" t="s">
        <v>566</v>
      </c>
      <c r="B5" s="117">
        <v>3381416000</v>
      </c>
      <c r="C5" s="117">
        <v>3378988294</v>
      </c>
      <c r="D5" s="117">
        <f>C5-B5</f>
        <v>-2427706</v>
      </c>
      <c r="E5" s="118" t="s">
        <v>567</v>
      </c>
    </row>
    <row r="6" spans="1:5" ht="16.5">
      <c r="A6" s="48" t="s">
        <v>568</v>
      </c>
      <c r="B6" s="49"/>
      <c r="C6" s="49"/>
      <c r="D6" s="49"/>
      <c r="E6" s="119"/>
    </row>
    <row r="7" spans="1:5" ht="16.5">
      <c r="A7" s="48" t="s">
        <v>569</v>
      </c>
      <c r="B7" s="49">
        <v>0</v>
      </c>
      <c r="C7" s="49">
        <v>0</v>
      </c>
      <c r="D7" s="49">
        <f>C7-B7</f>
        <v>0</v>
      </c>
      <c r="E7" s="119"/>
    </row>
    <row r="8" spans="1:5" ht="16.5">
      <c r="A8" s="48" t="s">
        <v>570</v>
      </c>
      <c r="B8" s="49">
        <v>0</v>
      </c>
      <c r="C8" s="49">
        <v>0</v>
      </c>
      <c r="D8" s="49">
        <f>C8-B8</f>
        <v>0</v>
      </c>
      <c r="E8" s="119"/>
    </row>
    <row r="9" spans="1:5" ht="33">
      <c r="A9" s="48" t="s">
        <v>571</v>
      </c>
      <c r="B9" s="49">
        <v>0</v>
      </c>
      <c r="C9" s="49">
        <v>0</v>
      </c>
      <c r="D9" s="49">
        <f>C9-B9</f>
        <v>0</v>
      </c>
      <c r="E9" s="119"/>
    </row>
    <row r="10" spans="1:5" ht="33">
      <c r="A10" s="48" t="s">
        <v>572</v>
      </c>
      <c r="B10" s="49">
        <v>70268000</v>
      </c>
      <c r="C10" s="49">
        <v>70268000</v>
      </c>
      <c r="D10" s="49">
        <f>C10-B10</f>
        <v>0</v>
      </c>
      <c r="E10" s="119" t="s">
        <v>573</v>
      </c>
    </row>
    <row r="11" spans="1:5" ht="16.5">
      <c r="A11" s="48" t="s">
        <v>574</v>
      </c>
      <c r="B11" s="49">
        <v>1000000</v>
      </c>
      <c r="C11" s="49">
        <v>0</v>
      </c>
      <c r="D11" s="49">
        <f>C11-B11</f>
        <v>-1000000</v>
      </c>
      <c r="E11" s="119"/>
    </row>
    <row r="12" spans="1:5" ht="16.5">
      <c r="A12" s="48" t="s">
        <v>575</v>
      </c>
      <c r="B12" s="49"/>
      <c r="C12" s="49"/>
      <c r="D12" s="49"/>
      <c r="E12" s="119"/>
    </row>
    <row r="13" spans="1:5" ht="16.5">
      <c r="A13" s="48" t="s">
        <v>576</v>
      </c>
      <c r="B13" s="49">
        <v>0</v>
      </c>
      <c r="C13" s="49">
        <v>0</v>
      </c>
      <c r="D13" s="49">
        <f>C13-B13</f>
        <v>0</v>
      </c>
      <c r="E13" s="119"/>
    </row>
    <row r="14" spans="1:5" ht="16.5">
      <c r="A14" s="48" t="s">
        <v>577</v>
      </c>
      <c r="B14" s="49">
        <v>0</v>
      </c>
      <c r="C14" s="49">
        <v>0</v>
      </c>
      <c r="D14" s="49">
        <f>C14-B14</f>
        <v>0</v>
      </c>
      <c r="E14" s="119"/>
    </row>
    <row r="15" spans="1:5" ht="16.5">
      <c r="A15" s="48" t="s">
        <v>574</v>
      </c>
      <c r="B15" s="49">
        <v>1000000</v>
      </c>
      <c r="C15" s="49">
        <v>0</v>
      </c>
      <c r="D15" s="49">
        <f>C15-B15</f>
        <v>-1000000</v>
      </c>
      <c r="E15" s="119"/>
    </row>
    <row r="16" spans="1:5" ht="396.75" thickBot="1">
      <c r="A16" s="64" t="s">
        <v>578</v>
      </c>
      <c r="B16" s="65">
        <v>3451684000</v>
      </c>
      <c r="C16" s="65">
        <v>3449256294</v>
      </c>
      <c r="D16" s="65">
        <f>C16-B16</f>
        <v>-2427706</v>
      </c>
      <c r="E16" s="120" t="s">
        <v>579</v>
      </c>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E19"/>
  <sheetViews>
    <sheetView zoomScalePageLayoutView="0" workbookViewId="0" topLeftCell="A13">
      <selection activeCell="C2" sqref="C2"/>
    </sheetView>
  </sheetViews>
  <sheetFormatPr defaultColWidth="9.00390625" defaultRowHeight="16.5"/>
  <cols>
    <col min="1" max="1" width="22.50390625" style="0" customWidth="1"/>
    <col min="2" max="4" width="12.625" style="0" customWidth="1"/>
    <col min="5" max="5" width="35.625" style="0" customWidth="1"/>
  </cols>
  <sheetData>
    <row r="1" spans="1:5" ht="21">
      <c r="A1" s="3"/>
      <c r="B1" s="3"/>
      <c r="C1" s="7" t="s">
        <v>398</v>
      </c>
      <c r="D1" s="3"/>
      <c r="E1" s="3"/>
    </row>
    <row r="2" spans="1:5" ht="21">
      <c r="A2" s="3"/>
      <c r="B2" s="3"/>
      <c r="C2" s="8" t="s">
        <v>581</v>
      </c>
      <c r="D2" s="3"/>
      <c r="E2" s="3"/>
    </row>
    <row r="3" spans="1:5" ht="17.25" thickBot="1">
      <c r="A3" s="111"/>
      <c r="B3" s="112"/>
      <c r="C3" s="83" t="s">
        <v>400</v>
      </c>
      <c r="D3" s="112"/>
      <c r="E3" s="2" t="s">
        <v>582</v>
      </c>
    </row>
    <row r="4" spans="1:5" ht="17.25" thickBot="1">
      <c r="A4" s="113" t="s">
        <v>583</v>
      </c>
      <c r="B4" s="114" t="s">
        <v>584</v>
      </c>
      <c r="C4" s="114" t="s">
        <v>585</v>
      </c>
      <c r="D4" s="114" t="s">
        <v>586</v>
      </c>
      <c r="E4" s="115" t="s">
        <v>587</v>
      </c>
    </row>
    <row r="5" spans="1:5" ht="16.5">
      <c r="A5" s="63" t="s">
        <v>588</v>
      </c>
      <c r="B5" s="71">
        <v>0</v>
      </c>
      <c r="C5" s="71">
        <v>0</v>
      </c>
      <c r="D5" s="71">
        <f aca="true" t="shared" si="0" ref="D5:D18">C5-B5</f>
        <v>0</v>
      </c>
      <c r="E5" s="102"/>
    </row>
    <row r="6" spans="1:5" ht="16.5">
      <c r="A6" s="73" t="s">
        <v>589</v>
      </c>
      <c r="B6" s="74">
        <v>250</v>
      </c>
      <c r="C6" s="74">
        <v>228</v>
      </c>
      <c r="D6" s="74">
        <f t="shared" si="0"/>
        <v>-22</v>
      </c>
      <c r="E6" s="121"/>
    </row>
    <row r="7" spans="1:5" ht="16.5">
      <c r="A7" s="48" t="s">
        <v>590</v>
      </c>
      <c r="B7" s="76">
        <v>143</v>
      </c>
      <c r="C7" s="76">
        <v>123</v>
      </c>
      <c r="D7" s="76">
        <f t="shared" si="0"/>
        <v>-20</v>
      </c>
      <c r="E7" s="91"/>
    </row>
    <row r="8" spans="1:5" ht="16.5">
      <c r="A8" s="48" t="s">
        <v>591</v>
      </c>
      <c r="B8" s="76">
        <v>14</v>
      </c>
      <c r="C8" s="76">
        <v>13</v>
      </c>
      <c r="D8" s="76">
        <f t="shared" si="0"/>
        <v>-1</v>
      </c>
      <c r="E8" s="91"/>
    </row>
    <row r="9" spans="1:5" ht="16.5">
      <c r="A9" s="48" t="s">
        <v>592</v>
      </c>
      <c r="B9" s="76">
        <v>18</v>
      </c>
      <c r="C9" s="76">
        <v>18</v>
      </c>
      <c r="D9" s="76">
        <f t="shared" si="0"/>
        <v>0</v>
      </c>
      <c r="E9" s="91"/>
    </row>
    <row r="10" spans="1:5" ht="16.5">
      <c r="A10" s="48" t="s">
        <v>593</v>
      </c>
      <c r="B10" s="76">
        <v>63</v>
      </c>
      <c r="C10" s="76">
        <v>62</v>
      </c>
      <c r="D10" s="76">
        <f t="shared" si="0"/>
        <v>-1</v>
      </c>
      <c r="E10" s="91"/>
    </row>
    <row r="11" spans="1:5" ht="16.5">
      <c r="A11" s="48" t="s">
        <v>594</v>
      </c>
      <c r="B11" s="76">
        <v>12</v>
      </c>
      <c r="C11" s="76">
        <v>12</v>
      </c>
      <c r="D11" s="76">
        <f t="shared" si="0"/>
        <v>0</v>
      </c>
      <c r="E11" s="91"/>
    </row>
    <row r="12" spans="1:5" ht="16.5">
      <c r="A12" s="73" t="s">
        <v>595</v>
      </c>
      <c r="B12" s="74">
        <v>687</v>
      </c>
      <c r="C12" s="74">
        <v>555</v>
      </c>
      <c r="D12" s="74">
        <f t="shared" si="0"/>
        <v>-132</v>
      </c>
      <c r="E12" s="121"/>
    </row>
    <row r="13" spans="1:5" ht="16.5">
      <c r="A13" s="48" t="s">
        <v>596</v>
      </c>
      <c r="B13" s="76">
        <v>687</v>
      </c>
      <c r="C13" s="76">
        <v>555</v>
      </c>
      <c r="D13" s="76">
        <f t="shared" si="0"/>
        <v>-132</v>
      </c>
      <c r="E13" s="91"/>
    </row>
    <row r="14" spans="1:5" ht="16.5">
      <c r="A14" s="73" t="s">
        <v>597</v>
      </c>
      <c r="B14" s="74">
        <v>2</v>
      </c>
      <c r="C14" s="74">
        <v>2</v>
      </c>
      <c r="D14" s="74">
        <f t="shared" si="0"/>
        <v>0</v>
      </c>
      <c r="E14" s="121"/>
    </row>
    <row r="15" spans="1:5" ht="16.5">
      <c r="A15" s="48" t="s">
        <v>598</v>
      </c>
      <c r="B15" s="76">
        <v>2</v>
      </c>
      <c r="C15" s="76">
        <v>2</v>
      </c>
      <c r="D15" s="76">
        <f t="shared" si="0"/>
        <v>0</v>
      </c>
      <c r="E15" s="91"/>
    </row>
    <row r="16" spans="1:5" ht="16.5">
      <c r="A16" s="73" t="s">
        <v>599</v>
      </c>
      <c r="B16" s="74">
        <v>250</v>
      </c>
      <c r="C16" s="74">
        <v>219</v>
      </c>
      <c r="D16" s="74">
        <f t="shared" si="0"/>
        <v>-31</v>
      </c>
      <c r="E16" s="121"/>
    </row>
    <row r="17" spans="1:5" ht="16.5">
      <c r="A17" s="48" t="s">
        <v>600</v>
      </c>
      <c r="B17" s="76">
        <v>250</v>
      </c>
      <c r="C17" s="76">
        <v>219</v>
      </c>
      <c r="D17" s="76">
        <f t="shared" si="0"/>
        <v>-31</v>
      </c>
      <c r="E17" s="91"/>
    </row>
    <row r="18" spans="1:5" ht="17.25" thickBot="1">
      <c r="A18" s="104" t="s">
        <v>262</v>
      </c>
      <c r="B18" s="105">
        <v>1189</v>
      </c>
      <c r="C18" s="105">
        <v>1004</v>
      </c>
      <c r="D18" s="105">
        <f t="shared" si="0"/>
        <v>-185</v>
      </c>
      <c r="E18" s="107"/>
    </row>
    <row r="19" spans="1:5" ht="176.25" customHeight="1">
      <c r="A19" s="148" t="s">
        <v>601</v>
      </c>
      <c r="B19" s="148"/>
      <c r="C19" s="148"/>
      <c r="D19" s="148"/>
      <c r="E19" s="148"/>
    </row>
  </sheetData>
  <sheetProtection/>
  <mergeCells count="1">
    <mergeCell ref="A19:E19"/>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M35"/>
  <sheetViews>
    <sheetView zoomScalePageLayoutView="0" workbookViewId="0" topLeftCell="A22">
      <selection activeCell="A35" sqref="A35:F35"/>
    </sheetView>
  </sheetViews>
  <sheetFormatPr defaultColWidth="9.00390625" defaultRowHeight="16.5"/>
  <cols>
    <col min="1" max="1" width="30.625" style="81" customWidth="1"/>
    <col min="2" max="11" width="15.625" style="81" customWidth="1"/>
    <col min="12" max="13" width="15.625" style="98" customWidth="1"/>
    <col min="14" max="16384" width="9.00390625" style="69" customWidth="1"/>
  </cols>
  <sheetData>
    <row r="1" spans="1:13" ht="21">
      <c r="A1" s="108"/>
      <c r="B1" s="108"/>
      <c r="C1" s="7" t="s">
        <v>602</v>
      </c>
      <c r="D1" s="108"/>
      <c r="E1" s="108"/>
      <c r="F1" s="108"/>
      <c r="G1" s="108"/>
      <c r="H1" s="108"/>
      <c r="I1" s="108"/>
      <c r="J1" s="108"/>
      <c r="K1" s="108"/>
      <c r="L1" s="97"/>
      <c r="M1" s="97"/>
    </row>
    <row r="2" spans="1:13" ht="21">
      <c r="A2" s="68"/>
      <c r="B2" s="68"/>
      <c r="C2" s="8" t="s">
        <v>603</v>
      </c>
      <c r="D2" s="68"/>
      <c r="E2" s="68"/>
      <c r="F2" s="68"/>
      <c r="G2" s="68"/>
      <c r="H2" s="68"/>
      <c r="I2" s="68"/>
      <c r="J2" s="68"/>
      <c r="K2" s="68"/>
      <c r="L2" s="97"/>
      <c r="M2" s="97"/>
    </row>
    <row r="3" spans="1:13" ht="17.25" thickBot="1">
      <c r="A3" s="6"/>
      <c r="B3" s="9"/>
      <c r="C3" s="83" t="s">
        <v>604</v>
      </c>
      <c r="D3" s="9"/>
      <c r="E3" s="9"/>
      <c r="F3" s="9"/>
      <c r="G3" s="9"/>
      <c r="H3" s="9"/>
      <c r="I3" s="9"/>
      <c r="J3" s="9"/>
      <c r="K3" s="59"/>
      <c r="M3" s="59" t="s">
        <v>605</v>
      </c>
    </row>
    <row r="4" spans="1:13" ht="16.5">
      <c r="A4" s="11" t="s">
        <v>606</v>
      </c>
      <c r="B4" s="145" t="s">
        <v>607</v>
      </c>
      <c r="C4" s="145"/>
      <c r="D4" s="145"/>
      <c r="E4" s="145"/>
      <c r="F4" s="145"/>
      <c r="G4" s="145"/>
      <c r="H4" s="145"/>
      <c r="I4" s="145"/>
      <c r="J4" s="145"/>
      <c r="K4" s="145"/>
      <c r="L4" s="145"/>
      <c r="M4" s="147"/>
    </row>
    <row r="5" spans="1:13" ht="16.5">
      <c r="A5" s="133" t="s">
        <v>608</v>
      </c>
      <c r="B5" s="169" t="s">
        <v>609</v>
      </c>
      <c r="C5" s="170" t="s">
        <v>610</v>
      </c>
      <c r="D5" s="170" t="s">
        <v>611</v>
      </c>
      <c r="E5" s="170" t="s">
        <v>612</v>
      </c>
      <c r="F5" s="170" t="s">
        <v>613</v>
      </c>
      <c r="G5" s="170" t="s">
        <v>614</v>
      </c>
      <c r="H5" s="170" t="s">
        <v>615</v>
      </c>
      <c r="I5" s="170" t="s">
        <v>616</v>
      </c>
      <c r="J5" s="170" t="s">
        <v>617</v>
      </c>
      <c r="K5" s="169" t="s">
        <v>618</v>
      </c>
      <c r="L5" s="170" t="s">
        <v>619</v>
      </c>
      <c r="M5" s="175" t="s">
        <v>620</v>
      </c>
    </row>
    <row r="6" spans="1:13" ht="17.25" thickBot="1">
      <c r="A6" s="180"/>
      <c r="B6" s="146"/>
      <c r="C6" s="146"/>
      <c r="D6" s="153"/>
      <c r="E6" s="146"/>
      <c r="F6" s="153"/>
      <c r="G6" s="146"/>
      <c r="H6" s="153"/>
      <c r="I6" s="153"/>
      <c r="J6" s="153"/>
      <c r="K6" s="146"/>
      <c r="L6" s="146"/>
      <c r="M6" s="154"/>
    </row>
    <row r="7" spans="1:13" ht="16.5">
      <c r="A7" s="63" t="s">
        <v>621</v>
      </c>
      <c r="B7" s="122">
        <v>832853000</v>
      </c>
      <c r="C7" s="71">
        <v>0</v>
      </c>
      <c r="D7" s="71">
        <v>8468000</v>
      </c>
      <c r="E7" s="71">
        <v>0</v>
      </c>
      <c r="F7" s="71">
        <v>120465000</v>
      </c>
      <c r="G7" s="71">
        <v>56896000</v>
      </c>
      <c r="H7" s="71">
        <v>0</v>
      </c>
      <c r="I7" s="71">
        <v>103345000</v>
      </c>
      <c r="J7" s="122">
        <v>0</v>
      </c>
      <c r="K7" s="71">
        <v>1122027000</v>
      </c>
      <c r="L7" s="71">
        <v>123400000</v>
      </c>
      <c r="M7" s="72">
        <v>1245427000</v>
      </c>
    </row>
    <row r="8" spans="1:13" ht="16.5">
      <c r="A8" s="48" t="s">
        <v>622</v>
      </c>
      <c r="B8" s="76">
        <v>686185000</v>
      </c>
      <c r="C8" s="76">
        <v>0</v>
      </c>
      <c r="D8" s="76">
        <v>300000</v>
      </c>
      <c r="E8" s="76">
        <v>0</v>
      </c>
      <c r="F8" s="76">
        <v>85191000</v>
      </c>
      <c r="G8" s="76">
        <v>45517000</v>
      </c>
      <c r="H8" s="76">
        <v>0</v>
      </c>
      <c r="I8" s="76">
        <v>77583000</v>
      </c>
      <c r="J8" s="76">
        <v>0</v>
      </c>
      <c r="K8" s="76">
        <v>894776000</v>
      </c>
      <c r="L8" s="76">
        <v>123400000</v>
      </c>
      <c r="M8" s="77">
        <v>1018176000</v>
      </c>
    </row>
    <row r="9" spans="1:13" ht="16.5">
      <c r="A9" s="48" t="s">
        <v>623</v>
      </c>
      <c r="B9" s="76">
        <v>686185000</v>
      </c>
      <c r="C9" s="76">
        <v>0</v>
      </c>
      <c r="D9" s="76">
        <v>300000</v>
      </c>
      <c r="E9" s="76">
        <v>0</v>
      </c>
      <c r="F9" s="76">
        <v>85191000</v>
      </c>
      <c r="G9" s="76">
        <v>45517000</v>
      </c>
      <c r="H9" s="76">
        <v>0</v>
      </c>
      <c r="I9" s="76">
        <v>77583000</v>
      </c>
      <c r="J9" s="76">
        <v>0</v>
      </c>
      <c r="K9" s="76">
        <v>894776000</v>
      </c>
      <c r="L9" s="76">
        <v>0</v>
      </c>
      <c r="M9" s="77">
        <v>894776000</v>
      </c>
    </row>
    <row r="10" spans="1:13" ht="16.5">
      <c r="A10" s="48" t="s">
        <v>624</v>
      </c>
      <c r="B10" s="76">
        <v>0</v>
      </c>
      <c r="C10" s="76">
        <v>0</v>
      </c>
      <c r="D10" s="76">
        <v>0</v>
      </c>
      <c r="E10" s="76">
        <v>0</v>
      </c>
      <c r="F10" s="76">
        <v>0</v>
      </c>
      <c r="G10" s="76">
        <v>0</v>
      </c>
      <c r="H10" s="76">
        <v>0</v>
      </c>
      <c r="I10" s="76">
        <v>0</v>
      </c>
      <c r="J10" s="76">
        <v>0</v>
      </c>
      <c r="K10" s="76">
        <v>0</v>
      </c>
      <c r="L10" s="76">
        <v>123400000</v>
      </c>
      <c r="M10" s="77">
        <v>123400000</v>
      </c>
    </row>
    <row r="11" spans="1:13" ht="16.5">
      <c r="A11" s="48" t="s">
        <v>625</v>
      </c>
      <c r="B11" s="76">
        <v>146668000</v>
      </c>
      <c r="C11" s="76">
        <v>0</v>
      </c>
      <c r="D11" s="76">
        <v>7758000</v>
      </c>
      <c r="E11" s="76">
        <v>0</v>
      </c>
      <c r="F11" s="76">
        <v>35274000</v>
      </c>
      <c r="G11" s="76">
        <v>11379000</v>
      </c>
      <c r="H11" s="76">
        <v>0</v>
      </c>
      <c r="I11" s="76">
        <v>25762000</v>
      </c>
      <c r="J11" s="76">
        <v>0</v>
      </c>
      <c r="K11" s="76">
        <v>226841000</v>
      </c>
      <c r="L11" s="76">
        <v>0</v>
      </c>
      <c r="M11" s="77">
        <v>226841000</v>
      </c>
    </row>
    <row r="12" spans="1:13" ht="16.5">
      <c r="A12" s="48" t="s">
        <v>623</v>
      </c>
      <c r="B12" s="76">
        <v>146668000</v>
      </c>
      <c r="C12" s="76">
        <v>0</v>
      </c>
      <c r="D12" s="76">
        <v>7758000</v>
      </c>
      <c r="E12" s="76">
        <v>0</v>
      </c>
      <c r="F12" s="76">
        <v>35274000</v>
      </c>
      <c r="G12" s="76">
        <v>11379000</v>
      </c>
      <c r="H12" s="76">
        <v>0</v>
      </c>
      <c r="I12" s="76">
        <v>25762000</v>
      </c>
      <c r="J12" s="76">
        <v>0</v>
      </c>
      <c r="K12" s="76">
        <v>226841000</v>
      </c>
      <c r="L12" s="76">
        <v>0</v>
      </c>
      <c r="M12" s="77">
        <v>226841000</v>
      </c>
    </row>
    <row r="13" spans="1:13" ht="16.5">
      <c r="A13" s="48" t="s">
        <v>626</v>
      </c>
      <c r="B13" s="76">
        <v>0</v>
      </c>
      <c r="C13" s="76">
        <v>0</v>
      </c>
      <c r="D13" s="76">
        <v>60000</v>
      </c>
      <c r="E13" s="76">
        <v>0</v>
      </c>
      <c r="F13" s="76">
        <v>0</v>
      </c>
      <c r="G13" s="76">
        <v>0</v>
      </c>
      <c r="H13" s="76">
        <v>0</v>
      </c>
      <c r="I13" s="76">
        <v>0</v>
      </c>
      <c r="J13" s="76">
        <v>0</v>
      </c>
      <c r="K13" s="76">
        <v>60000</v>
      </c>
      <c r="L13" s="76">
        <v>0</v>
      </c>
      <c r="M13" s="77">
        <v>60000</v>
      </c>
    </row>
    <row r="14" spans="1:13" ht="16.5">
      <c r="A14" s="48" t="s">
        <v>623</v>
      </c>
      <c r="B14" s="76">
        <v>0</v>
      </c>
      <c r="C14" s="76">
        <v>0</v>
      </c>
      <c r="D14" s="76">
        <v>60000</v>
      </c>
      <c r="E14" s="76">
        <v>0</v>
      </c>
      <c r="F14" s="76">
        <v>0</v>
      </c>
      <c r="G14" s="76">
        <v>0</v>
      </c>
      <c r="H14" s="76">
        <v>0</v>
      </c>
      <c r="I14" s="76">
        <v>0</v>
      </c>
      <c r="J14" s="76">
        <v>0</v>
      </c>
      <c r="K14" s="76">
        <v>60000</v>
      </c>
      <c r="L14" s="76">
        <v>0</v>
      </c>
      <c r="M14" s="77">
        <v>60000</v>
      </c>
    </row>
    <row r="15" spans="1:13" ht="16.5">
      <c r="A15" s="48" t="s">
        <v>627</v>
      </c>
      <c r="B15" s="76">
        <v>0</v>
      </c>
      <c r="C15" s="76">
        <v>0</v>
      </c>
      <c r="D15" s="76">
        <v>350000</v>
      </c>
      <c r="E15" s="76">
        <v>0</v>
      </c>
      <c r="F15" s="76">
        <v>0</v>
      </c>
      <c r="G15" s="76">
        <v>0</v>
      </c>
      <c r="H15" s="76">
        <v>0</v>
      </c>
      <c r="I15" s="76">
        <v>0</v>
      </c>
      <c r="J15" s="76">
        <v>0</v>
      </c>
      <c r="K15" s="76">
        <v>350000</v>
      </c>
      <c r="L15" s="76">
        <v>0</v>
      </c>
      <c r="M15" s="77">
        <v>350000</v>
      </c>
    </row>
    <row r="16" spans="1:13" ht="16.5">
      <c r="A16" s="48" t="s">
        <v>623</v>
      </c>
      <c r="B16" s="76">
        <v>0</v>
      </c>
      <c r="C16" s="76">
        <v>0</v>
      </c>
      <c r="D16" s="76">
        <v>350000</v>
      </c>
      <c r="E16" s="76">
        <v>0</v>
      </c>
      <c r="F16" s="76">
        <v>0</v>
      </c>
      <c r="G16" s="76">
        <v>0</v>
      </c>
      <c r="H16" s="76">
        <v>0</v>
      </c>
      <c r="I16" s="76">
        <v>0</v>
      </c>
      <c r="J16" s="76">
        <v>0</v>
      </c>
      <c r="K16" s="76">
        <v>350000</v>
      </c>
      <c r="L16" s="76">
        <v>0</v>
      </c>
      <c r="M16" s="77">
        <v>350000</v>
      </c>
    </row>
    <row r="17" spans="1:13" ht="17.25" thickBot="1">
      <c r="A17" s="104" t="s">
        <v>628</v>
      </c>
      <c r="B17" s="105">
        <v>832853000</v>
      </c>
      <c r="C17" s="105">
        <v>0</v>
      </c>
      <c r="D17" s="105">
        <v>8468000</v>
      </c>
      <c r="E17" s="105">
        <v>0</v>
      </c>
      <c r="F17" s="105">
        <v>120465000</v>
      </c>
      <c r="G17" s="105">
        <v>56896000</v>
      </c>
      <c r="H17" s="105">
        <v>0</v>
      </c>
      <c r="I17" s="105">
        <v>103345000</v>
      </c>
      <c r="J17" s="105">
        <v>0</v>
      </c>
      <c r="K17" s="105">
        <v>1122027000</v>
      </c>
      <c r="L17" s="105">
        <v>123400000</v>
      </c>
      <c r="M17" s="123">
        <v>1245427000</v>
      </c>
    </row>
    <row r="18" spans="1:13" ht="21">
      <c r="A18" s="108"/>
      <c r="B18" s="108"/>
      <c r="C18" s="7" t="s">
        <v>602</v>
      </c>
      <c r="D18" s="108"/>
      <c r="E18" s="108"/>
      <c r="F18" s="108"/>
      <c r="G18" s="108"/>
      <c r="H18" s="108"/>
      <c r="I18" s="108"/>
      <c r="J18" s="108"/>
      <c r="K18" s="108"/>
      <c r="L18" s="97"/>
      <c r="M18" s="97"/>
    </row>
    <row r="19" spans="1:13" ht="21">
      <c r="A19" s="68"/>
      <c r="B19" s="68"/>
      <c r="C19" s="8" t="s">
        <v>629</v>
      </c>
      <c r="D19" s="68"/>
      <c r="E19" s="68"/>
      <c r="F19" s="68"/>
      <c r="G19" s="68"/>
      <c r="H19" s="68"/>
      <c r="I19" s="68"/>
      <c r="J19" s="68"/>
      <c r="K19" s="68"/>
      <c r="L19" s="97"/>
      <c r="M19" s="97"/>
    </row>
    <row r="20" spans="1:13" ht="17.25" thickBot="1">
      <c r="A20" s="6"/>
      <c r="B20" s="9"/>
      <c r="C20" s="83" t="s">
        <v>604</v>
      </c>
      <c r="D20" s="9"/>
      <c r="E20" s="9"/>
      <c r="F20" s="9"/>
      <c r="G20" s="9"/>
      <c r="H20" s="9"/>
      <c r="I20" s="9"/>
      <c r="J20" s="9"/>
      <c r="K20" s="59"/>
      <c r="M20" s="59" t="s">
        <v>605</v>
      </c>
    </row>
    <row r="21" spans="1:13" ht="16.5">
      <c r="A21" s="11" t="s">
        <v>606</v>
      </c>
      <c r="B21" s="145" t="s">
        <v>630</v>
      </c>
      <c r="C21" s="145"/>
      <c r="D21" s="145"/>
      <c r="E21" s="145"/>
      <c r="F21" s="145"/>
      <c r="G21" s="145"/>
      <c r="H21" s="145"/>
      <c r="I21" s="145"/>
      <c r="J21" s="145"/>
      <c r="K21" s="145"/>
      <c r="L21" s="145"/>
      <c r="M21" s="147"/>
    </row>
    <row r="22" spans="1:13" ht="16.5">
      <c r="A22" s="133" t="s">
        <v>608</v>
      </c>
      <c r="B22" s="169" t="s">
        <v>609</v>
      </c>
      <c r="C22" s="170" t="s">
        <v>610</v>
      </c>
      <c r="D22" s="170" t="s">
        <v>611</v>
      </c>
      <c r="E22" s="170" t="s">
        <v>612</v>
      </c>
      <c r="F22" s="170" t="s">
        <v>613</v>
      </c>
      <c r="G22" s="170" t="s">
        <v>614</v>
      </c>
      <c r="H22" s="170" t="s">
        <v>615</v>
      </c>
      <c r="I22" s="170" t="s">
        <v>616</v>
      </c>
      <c r="J22" s="170" t="s">
        <v>617</v>
      </c>
      <c r="K22" s="169" t="s">
        <v>618</v>
      </c>
      <c r="L22" s="170" t="s">
        <v>619</v>
      </c>
      <c r="M22" s="175" t="s">
        <v>620</v>
      </c>
    </row>
    <row r="23" spans="1:13" ht="17.25" thickBot="1">
      <c r="A23" s="180"/>
      <c r="B23" s="146"/>
      <c r="C23" s="146"/>
      <c r="D23" s="153"/>
      <c r="E23" s="146"/>
      <c r="F23" s="153"/>
      <c r="G23" s="146"/>
      <c r="H23" s="153"/>
      <c r="I23" s="153"/>
      <c r="J23" s="153"/>
      <c r="K23" s="146"/>
      <c r="L23" s="146"/>
      <c r="M23" s="154"/>
    </row>
    <row r="24" spans="1:13" ht="16.5">
      <c r="A24" s="63" t="s">
        <v>621</v>
      </c>
      <c r="B24" s="71">
        <v>776350943</v>
      </c>
      <c r="C24" s="71">
        <v>0</v>
      </c>
      <c r="D24" s="71">
        <v>6925237</v>
      </c>
      <c r="E24" s="71">
        <v>0</v>
      </c>
      <c r="F24" s="71">
        <v>110396767</v>
      </c>
      <c r="G24" s="71">
        <v>56798112</v>
      </c>
      <c r="H24" s="71">
        <v>0</v>
      </c>
      <c r="I24" s="71">
        <v>90309195</v>
      </c>
      <c r="J24" s="71">
        <v>0</v>
      </c>
      <c r="K24" s="71">
        <v>1040780254</v>
      </c>
      <c r="L24" s="71">
        <v>119388287</v>
      </c>
      <c r="M24" s="72">
        <v>1160168541</v>
      </c>
    </row>
    <row r="25" spans="1:13" ht="16.5">
      <c r="A25" s="48" t="s">
        <v>622</v>
      </c>
      <c r="B25" s="76">
        <v>644465475</v>
      </c>
      <c r="C25" s="76">
        <v>0</v>
      </c>
      <c r="D25" s="76">
        <v>431604</v>
      </c>
      <c r="E25" s="76">
        <v>0</v>
      </c>
      <c r="F25" s="76">
        <v>77649984</v>
      </c>
      <c r="G25" s="76">
        <v>44990138</v>
      </c>
      <c r="H25" s="76">
        <v>0</v>
      </c>
      <c r="I25" s="76">
        <v>70534045</v>
      </c>
      <c r="J25" s="76">
        <v>0</v>
      </c>
      <c r="K25" s="76">
        <v>838071246</v>
      </c>
      <c r="L25" s="76">
        <v>119388287</v>
      </c>
      <c r="M25" s="77">
        <v>957459533</v>
      </c>
    </row>
    <row r="26" spans="1:13" ht="16.5">
      <c r="A26" s="48" t="s">
        <v>623</v>
      </c>
      <c r="B26" s="76">
        <v>644465475</v>
      </c>
      <c r="C26" s="76">
        <v>0</v>
      </c>
      <c r="D26" s="76">
        <v>431604</v>
      </c>
      <c r="E26" s="76">
        <v>0</v>
      </c>
      <c r="F26" s="76">
        <v>77649984</v>
      </c>
      <c r="G26" s="76">
        <v>44990138</v>
      </c>
      <c r="H26" s="76">
        <v>0</v>
      </c>
      <c r="I26" s="76">
        <v>70534045</v>
      </c>
      <c r="J26" s="76">
        <v>0</v>
      </c>
      <c r="K26" s="76">
        <v>838071246</v>
      </c>
      <c r="L26" s="76">
        <v>0</v>
      </c>
      <c r="M26" s="77">
        <v>838071246</v>
      </c>
    </row>
    <row r="27" spans="1:13" ht="16.5">
      <c r="A27" s="48" t="s">
        <v>624</v>
      </c>
      <c r="B27" s="76">
        <v>0</v>
      </c>
      <c r="C27" s="76">
        <v>0</v>
      </c>
      <c r="D27" s="76">
        <v>0</v>
      </c>
      <c r="E27" s="76">
        <v>0</v>
      </c>
      <c r="F27" s="76">
        <v>0</v>
      </c>
      <c r="G27" s="76">
        <v>0</v>
      </c>
      <c r="H27" s="76">
        <v>0</v>
      </c>
      <c r="I27" s="76">
        <v>0</v>
      </c>
      <c r="J27" s="76">
        <v>0</v>
      </c>
      <c r="K27" s="76">
        <v>0</v>
      </c>
      <c r="L27" s="76">
        <v>119388287</v>
      </c>
      <c r="M27" s="77">
        <v>119388287</v>
      </c>
    </row>
    <row r="28" spans="1:13" ht="16.5">
      <c r="A28" s="48" t="s">
        <v>625</v>
      </c>
      <c r="B28" s="76">
        <v>131885468</v>
      </c>
      <c r="C28" s="76">
        <v>0</v>
      </c>
      <c r="D28" s="76">
        <v>6237328</v>
      </c>
      <c r="E28" s="76">
        <v>0</v>
      </c>
      <c r="F28" s="76">
        <v>32746783</v>
      </c>
      <c r="G28" s="76">
        <v>11807974</v>
      </c>
      <c r="H28" s="76">
        <v>0</v>
      </c>
      <c r="I28" s="76">
        <v>19768146</v>
      </c>
      <c r="J28" s="76">
        <v>0</v>
      </c>
      <c r="K28" s="76">
        <v>202445699</v>
      </c>
      <c r="L28" s="76">
        <v>0</v>
      </c>
      <c r="M28" s="77">
        <v>202445699</v>
      </c>
    </row>
    <row r="29" spans="1:13" ht="16.5">
      <c r="A29" s="48" t="s">
        <v>623</v>
      </c>
      <c r="B29" s="76">
        <v>131885468</v>
      </c>
      <c r="C29" s="76">
        <v>0</v>
      </c>
      <c r="D29" s="76">
        <v>6237328</v>
      </c>
      <c r="E29" s="76">
        <v>0</v>
      </c>
      <c r="F29" s="76">
        <v>32746783</v>
      </c>
      <c r="G29" s="76">
        <v>11807974</v>
      </c>
      <c r="H29" s="76">
        <v>0</v>
      </c>
      <c r="I29" s="76">
        <v>19768146</v>
      </c>
      <c r="J29" s="76">
        <v>0</v>
      </c>
      <c r="K29" s="76">
        <v>202445699</v>
      </c>
      <c r="L29" s="76">
        <v>0</v>
      </c>
      <c r="M29" s="77">
        <v>202445699</v>
      </c>
    </row>
    <row r="30" spans="1:13" ht="16.5">
      <c r="A30" s="48" t="s">
        <v>626</v>
      </c>
      <c r="B30" s="76">
        <v>0</v>
      </c>
      <c r="C30" s="76">
        <v>0</v>
      </c>
      <c r="D30" s="76">
        <v>11349</v>
      </c>
      <c r="E30" s="76">
        <v>0</v>
      </c>
      <c r="F30" s="76">
        <v>0</v>
      </c>
      <c r="G30" s="76">
        <v>0</v>
      </c>
      <c r="H30" s="76">
        <v>0</v>
      </c>
      <c r="I30" s="76">
        <v>0</v>
      </c>
      <c r="J30" s="76">
        <v>0</v>
      </c>
      <c r="K30" s="76">
        <v>11349</v>
      </c>
      <c r="L30" s="76">
        <v>0</v>
      </c>
      <c r="M30" s="77">
        <v>11349</v>
      </c>
    </row>
    <row r="31" spans="1:13" ht="16.5">
      <c r="A31" s="48" t="s">
        <v>623</v>
      </c>
      <c r="B31" s="76">
        <v>0</v>
      </c>
      <c r="C31" s="76">
        <v>0</v>
      </c>
      <c r="D31" s="76">
        <v>11349</v>
      </c>
      <c r="E31" s="76">
        <v>0</v>
      </c>
      <c r="F31" s="76">
        <v>0</v>
      </c>
      <c r="G31" s="76">
        <v>0</v>
      </c>
      <c r="H31" s="76">
        <v>0</v>
      </c>
      <c r="I31" s="76">
        <v>0</v>
      </c>
      <c r="J31" s="76">
        <v>0</v>
      </c>
      <c r="K31" s="76">
        <v>11349</v>
      </c>
      <c r="L31" s="76">
        <v>0</v>
      </c>
      <c r="M31" s="77">
        <v>11349</v>
      </c>
    </row>
    <row r="32" spans="1:13" ht="16.5">
      <c r="A32" s="48" t="s">
        <v>627</v>
      </c>
      <c r="B32" s="76">
        <v>0</v>
      </c>
      <c r="C32" s="76">
        <v>0</v>
      </c>
      <c r="D32" s="76">
        <v>244956</v>
      </c>
      <c r="E32" s="76">
        <v>0</v>
      </c>
      <c r="F32" s="76">
        <v>0</v>
      </c>
      <c r="G32" s="76">
        <v>0</v>
      </c>
      <c r="H32" s="76">
        <v>0</v>
      </c>
      <c r="I32" s="76">
        <v>7004</v>
      </c>
      <c r="J32" s="76">
        <v>0</v>
      </c>
      <c r="K32" s="76">
        <v>251960</v>
      </c>
      <c r="L32" s="76">
        <v>0</v>
      </c>
      <c r="M32" s="77">
        <v>251960</v>
      </c>
    </row>
    <row r="33" spans="1:13" ht="16.5">
      <c r="A33" s="48" t="s">
        <v>623</v>
      </c>
      <c r="B33" s="76">
        <v>0</v>
      </c>
      <c r="C33" s="76">
        <v>0</v>
      </c>
      <c r="D33" s="76">
        <v>244956</v>
      </c>
      <c r="E33" s="76">
        <v>0</v>
      </c>
      <c r="F33" s="76">
        <v>0</v>
      </c>
      <c r="G33" s="76">
        <v>0</v>
      </c>
      <c r="H33" s="76">
        <v>0</v>
      </c>
      <c r="I33" s="76">
        <v>7004</v>
      </c>
      <c r="J33" s="76">
        <v>0</v>
      </c>
      <c r="K33" s="76">
        <v>251960</v>
      </c>
      <c r="L33" s="76">
        <v>0</v>
      </c>
      <c r="M33" s="77">
        <v>251960</v>
      </c>
    </row>
    <row r="34" spans="1:13" ht="17.25" thickBot="1">
      <c r="A34" s="104" t="s">
        <v>628</v>
      </c>
      <c r="B34" s="105">
        <v>776350943</v>
      </c>
      <c r="C34" s="105">
        <v>0</v>
      </c>
      <c r="D34" s="105">
        <v>6925237</v>
      </c>
      <c r="E34" s="105">
        <v>0</v>
      </c>
      <c r="F34" s="105">
        <v>110396767</v>
      </c>
      <c r="G34" s="105">
        <v>56798112</v>
      </c>
      <c r="H34" s="105">
        <v>0</v>
      </c>
      <c r="I34" s="105">
        <v>90309195</v>
      </c>
      <c r="J34" s="105">
        <v>0</v>
      </c>
      <c r="K34" s="105">
        <v>1040780254</v>
      </c>
      <c r="L34" s="105">
        <v>119388287</v>
      </c>
      <c r="M34" s="123">
        <v>1160168541</v>
      </c>
    </row>
    <row r="35" spans="1:6" ht="233.25" customHeight="1">
      <c r="A35" s="148" t="s">
        <v>631</v>
      </c>
      <c r="B35" s="148"/>
      <c r="C35" s="148"/>
      <c r="D35" s="148"/>
      <c r="E35" s="148"/>
      <c r="F35" s="148"/>
    </row>
  </sheetData>
  <sheetProtection/>
  <mergeCells count="29">
    <mergeCell ref="B4:M4"/>
    <mergeCell ref="A5:A6"/>
    <mergeCell ref="B5:B6"/>
    <mergeCell ref="C5:C6"/>
    <mergeCell ref="D5:D6"/>
    <mergeCell ref="E5:E6"/>
    <mergeCell ref="F5:F6"/>
    <mergeCell ref="G5:G6"/>
    <mergeCell ref="H5:H6"/>
    <mergeCell ref="I5:I6"/>
    <mergeCell ref="J5:J6"/>
    <mergeCell ref="K5:K6"/>
    <mergeCell ref="L5:L6"/>
    <mergeCell ref="M5:M6"/>
    <mergeCell ref="B21:M21"/>
    <mergeCell ref="A22:A23"/>
    <mergeCell ref="B22:B23"/>
    <mergeCell ref="C22:C23"/>
    <mergeCell ref="D22:D23"/>
    <mergeCell ref="E22:E23"/>
    <mergeCell ref="L22:L23"/>
    <mergeCell ref="M22:M23"/>
    <mergeCell ref="A35:F35"/>
    <mergeCell ref="F22:F23"/>
    <mergeCell ref="G22:G23"/>
    <mergeCell ref="H22:H23"/>
    <mergeCell ref="I22:I23"/>
    <mergeCell ref="J22:J23"/>
    <mergeCell ref="K22:K2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26"/>
  <sheetViews>
    <sheetView zoomScalePageLayoutView="0" workbookViewId="0" topLeftCell="A1">
      <selection activeCell="D2" sqref="D2"/>
    </sheetView>
  </sheetViews>
  <sheetFormatPr defaultColWidth="9.00390625" defaultRowHeight="16.5"/>
  <cols>
    <col min="1" max="1" width="27.125" style="0" customWidth="1"/>
    <col min="2" max="2" width="18.625" style="0" customWidth="1"/>
    <col min="3" max="3" width="10.625" style="0" customWidth="1"/>
    <col min="4" max="4" width="18.625" style="0" customWidth="1"/>
    <col min="5" max="5" width="10.625" style="0" customWidth="1"/>
    <col min="6" max="6" width="18.625" style="0" customWidth="1"/>
    <col min="7" max="7" width="10.625" style="0" customWidth="1"/>
    <col min="8" max="8" width="18.625" style="0" customWidth="1"/>
    <col min="9" max="9" width="10.625" style="0" customWidth="1"/>
  </cols>
  <sheetData>
    <row r="1" spans="1:9" ht="21">
      <c r="A1" s="4"/>
      <c r="B1" s="1"/>
      <c r="C1" s="4"/>
      <c r="D1" s="7" t="s">
        <v>55</v>
      </c>
      <c r="E1" s="4"/>
      <c r="F1" s="4"/>
      <c r="G1" s="4"/>
      <c r="H1" s="4"/>
      <c r="I1" s="1"/>
    </row>
    <row r="2" spans="1:9" ht="21">
      <c r="A2" s="3"/>
      <c r="B2" s="1"/>
      <c r="C2" s="3"/>
      <c r="D2" s="8" t="s">
        <v>56</v>
      </c>
      <c r="E2" s="3"/>
      <c r="F2" s="3"/>
      <c r="G2" s="3"/>
      <c r="H2" s="3"/>
      <c r="I2" s="1"/>
    </row>
    <row r="3" spans="1:9" ht="17.25" thickBot="1">
      <c r="A3" s="6"/>
      <c r="B3" s="1"/>
      <c r="C3" s="5"/>
      <c r="D3" s="9" t="s">
        <v>58</v>
      </c>
      <c r="E3" s="5"/>
      <c r="F3" s="5"/>
      <c r="G3" s="5"/>
      <c r="H3" s="5"/>
      <c r="I3" s="2" t="s">
        <v>59</v>
      </c>
    </row>
    <row r="4" spans="1:9" ht="16.5">
      <c r="A4" s="141" t="s">
        <v>60</v>
      </c>
      <c r="B4" s="143" t="s">
        <v>61</v>
      </c>
      <c r="C4" s="143"/>
      <c r="D4" s="143" t="s">
        <v>62</v>
      </c>
      <c r="E4" s="143"/>
      <c r="F4" s="143" t="s">
        <v>63</v>
      </c>
      <c r="G4" s="143"/>
      <c r="H4" s="143" t="s">
        <v>64</v>
      </c>
      <c r="I4" s="144"/>
    </row>
    <row r="5" spans="1:9" ht="17.25" thickBot="1">
      <c r="A5" s="142"/>
      <c r="B5" s="26" t="s">
        <v>65</v>
      </c>
      <c r="C5" s="26" t="s">
        <v>66</v>
      </c>
      <c r="D5" s="26" t="s">
        <v>65</v>
      </c>
      <c r="E5" s="26" t="s">
        <v>66</v>
      </c>
      <c r="F5" s="26" t="s">
        <v>65</v>
      </c>
      <c r="G5" s="26" t="s">
        <v>66</v>
      </c>
      <c r="H5" s="26" t="s">
        <v>65</v>
      </c>
      <c r="I5" s="27" t="s">
        <v>66</v>
      </c>
    </row>
    <row r="6" spans="1:9" ht="16.5">
      <c r="A6" s="18" t="s">
        <v>67</v>
      </c>
      <c r="B6" s="19">
        <v>0</v>
      </c>
      <c r="C6" s="19"/>
      <c r="D6" s="19">
        <v>0</v>
      </c>
      <c r="E6" s="19"/>
      <c r="F6" s="19">
        <v>0</v>
      </c>
      <c r="G6" s="19"/>
      <c r="H6" s="19">
        <v>0</v>
      </c>
      <c r="I6" s="22"/>
    </row>
    <row r="7" spans="1:9" ht="16.5">
      <c r="A7" s="17" t="s">
        <v>68</v>
      </c>
      <c r="B7" s="15">
        <v>0</v>
      </c>
      <c r="C7" s="15"/>
      <c r="D7" s="15">
        <v>0</v>
      </c>
      <c r="E7" s="15"/>
      <c r="F7" s="15">
        <v>0</v>
      </c>
      <c r="G7" s="15"/>
      <c r="H7" s="15">
        <v>0</v>
      </c>
      <c r="I7" s="23"/>
    </row>
    <row r="8" spans="1:9" ht="16.5">
      <c r="A8" s="17" t="s">
        <v>69</v>
      </c>
      <c r="B8" s="15">
        <v>0</v>
      </c>
      <c r="C8" s="15"/>
      <c r="D8" s="15">
        <v>0</v>
      </c>
      <c r="E8" s="15"/>
      <c r="F8" s="15">
        <v>0</v>
      </c>
      <c r="G8" s="15"/>
      <c r="H8" s="15">
        <v>0</v>
      </c>
      <c r="I8" s="23"/>
    </row>
    <row r="9" spans="1:9" ht="16.5">
      <c r="A9" s="17" t="s">
        <v>70</v>
      </c>
      <c r="B9" s="15">
        <v>0</v>
      </c>
      <c r="C9" s="15"/>
      <c r="D9" s="15">
        <v>0</v>
      </c>
      <c r="E9" s="15"/>
      <c r="F9" s="15">
        <v>0</v>
      </c>
      <c r="G9" s="15"/>
      <c r="H9" s="15">
        <v>0</v>
      </c>
      <c r="I9" s="23"/>
    </row>
    <row r="10" spans="1:9" ht="16.5">
      <c r="A10" s="16" t="s">
        <v>71</v>
      </c>
      <c r="B10" s="14">
        <v>0</v>
      </c>
      <c r="C10" s="14"/>
      <c r="D10" s="14">
        <v>0</v>
      </c>
      <c r="E10" s="14"/>
      <c r="F10" s="14">
        <v>0</v>
      </c>
      <c r="G10" s="14"/>
      <c r="H10" s="14">
        <v>0</v>
      </c>
      <c r="I10" s="24"/>
    </row>
    <row r="11" spans="1:9" ht="16.5">
      <c r="A11" s="17" t="s">
        <v>72</v>
      </c>
      <c r="B11" s="15">
        <v>0</v>
      </c>
      <c r="C11" s="15"/>
      <c r="D11" s="15">
        <v>0</v>
      </c>
      <c r="E11" s="15"/>
      <c r="F11" s="15">
        <v>0</v>
      </c>
      <c r="G11" s="15"/>
      <c r="H11" s="15">
        <v>0</v>
      </c>
      <c r="I11" s="23"/>
    </row>
    <row r="12" spans="1:9" ht="16.5">
      <c r="A12" s="17" t="s">
        <v>73</v>
      </c>
      <c r="B12" s="15">
        <v>0</v>
      </c>
      <c r="C12" s="15"/>
      <c r="D12" s="15">
        <v>0</v>
      </c>
      <c r="E12" s="15"/>
      <c r="F12" s="15">
        <v>0</v>
      </c>
      <c r="G12" s="15"/>
      <c r="H12" s="15">
        <v>0</v>
      </c>
      <c r="I12" s="23"/>
    </row>
    <row r="13" spans="1:9" ht="16.5">
      <c r="A13" s="17" t="s">
        <v>74</v>
      </c>
      <c r="B13" s="15">
        <v>0</v>
      </c>
      <c r="C13" s="15"/>
      <c r="D13" s="15">
        <v>0</v>
      </c>
      <c r="E13" s="15"/>
      <c r="F13" s="15">
        <v>0</v>
      </c>
      <c r="G13" s="15"/>
      <c r="H13" s="15">
        <v>0</v>
      </c>
      <c r="I13" s="23"/>
    </row>
    <row r="14" spans="1:9" ht="16.5">
      <c r="A14" s="17" t="s">
        <v>75</v>
      </c>
      <c r="B14" s="15">
        <v>0</v>
      </c>
      <c r="C14" s="15"/>
      <c r="D14" s="15">
        <v>0</v>
      </c>
      <c r="E14" s="15"/>
      <c r="F14" s="15">
        <v>0</v>
      </c>
      <c r="G14" s="15"/>
      <c r="H14" s="15">
        <v>0</v>
      </c>
      <c r="I14" s="23"/>
    </row>
    <row r="15" spans="1:9" ht="16.5">
      <c r="A15" s="17" t="s">
        <v>76</v>
      </c>
      <c r="B15" s="15">
        <v>0</v>
      </c>
      <c r="C15" s="15"/>
      <c r="D15" s="15">
        <v>0</v>
      </c>
      <c r="E15" s="15"/>
      <c r="F15" s="15">
        <v>0</v>
      </c>
      <c r="G15" s="15"/>
      <c r="H15" s="15">
        <v>0</v>
      </c>
      <c r="I15" s="23"/>
    </row>
    <row r="16" spans="1:9" ht="16.5">
      <c r="A16" s="16" t="s">
        <v>77</v>
      </c>
      <c r="B16" s="14">
        <v>0</v>
      </c>
      <c r="C16" s="14"/>
      <c r="D16" s="14">
        <v>0</v>
      </c>
      <c r="E16" s="14"/>
      <c r="F16" s="14">
        <v>0</v>
      </c>
      <c r="G16" s="14"/>
      <c r="H16" s="14">
        <v>0</v>
      </c>
      <c r="I16" s="24"/>
    </row>
    <row r="17" spans="1:9" ht="16.5">
      <c r="A17" s="28"/>
      <c r="B17" s="29"/>
      <c r="C17" s="29"/>
      <c r="D17" s="29"/>
      <c r="E17" s="29"/>
      <c r="F17" s="29"/>
      <c r="G17" s="29"/>
      <c r="H17" s="29"/>
      <c r="I17" s="30"/>
    </row>
    <row r="18" spans="1:9" ht="16.5">
      <c r="A18" s="16" t="s">
        <v>78</v>
      </c>
      <c r="B18" s="14">
        <v>248148000</v>
      </c>
      <c r="C18" s="14">
        <v>100</v>
      </c>
      <c r="D18" s="14">
        <v>202825607</v>
      </c>
      <c r="E18" s="14">
        <v>100</v>
      </c>
      <c r="F18" s="14">
        <v>-45322393</v>
      </c>
      <c r="G18" s="14">
        <v>-18.264258829408256</v>
      </c>
      <c r="H18" s="14">
        <v>188811258</v>
      </c>
      <c r="I18" s="24">
        <v>100</v>
      </c>
    </row>
    <row r="19" spans="1:9" ht="16.5">
      <c r="A19" s="17" t="s">
        <v>79</v>
      </c>
      <c r="B19" s="15">
        <v>248148000</v>
      </c>
      <c r="C19" s="15">
        <v>100</v>
      </c>
      <c r="D19" s="15">
        <v>202825607</v>
      </c>
      <c r="E19" s="15">
        <v>100</v>
      </c>
      <c r="F19" s="15">
        <v>-45322393</v>
      </c>
      <c r="G19" s="15">
        <v>-18.264258829408256</v>
      </c>
      <c r="H19" s="15">
        <v>188811258</v>
      </c>
      <c r="I19" s="23">
        <v>100</v>
      </c>
    </row>
    <row r="20" spans="1:9" ht="16.5">
      <c r="A20" s="17" t="s">
        <v>80</v>
      </c>
      <c r="B20" s="15">
        <v>0</v>
      </c>
      <c r="C20" s="15"/>
      <c r="D20" s="15">
        <v>0</v>
      </c>
      <c r="E20" s="15"/>
      <c r="F20" s="15">
        <v>0</v>
      </c>
      <c r="G20" s="15"/>
      <c r="H20" s="15">
        <v>0</v>
      </c>
      <c r="I20" s="23"/>
    </row>
    <row r="21" spans="1:9" ht="16.5">
      <c r="A21" s="16" t="s">
        <v>81</v>
      </c>
      <c r="B21" s="14">
        <v>248148000</v>
      </c>
      <c r="C21" s="14">
        <v>100</v>
      </c>
      <c r="D21" s="14">
        <v>202825607</v>
      </c>
      <c r="E21" s="14">
        <v>100</v>
      </c>
      <c r="F21" s="14">
        <v>-45322393</v>
      </c>
      <c r="G21" s="14">
        <v>-18.264258829408256</v>
      </c>
      <c r="H21" s="14">
        <v>188811258</v>
      </c>
      <c r="I21" s="24">
        <v>100</v>
      </c>
    </row>
    <row r="22" spans="1:9" ht="16.5">
      <c r="A22" s="17" t="s">
        <v>82</v>
      </c>
      <c r="B22" s="15">
        <v>0</v>
      </c>
      <c r="C22" s="15"/>
      <c r="D22" s="15">
        <v>0</v>
      </c>
      <c r="E22" s="15"/>
      <c r="F22" s="15">
        <v>0</v>
      </c>
      <c r="G22" s="15"/>
      <c r="H22" s="15">
        <v>0</v>
      </c>
      <c r="I22" s="23"/>
    </row>
    <row r="23" spans="1:9" ht="16.5">
      <c r="A23" s="17" t="s">
        <v>83</v>
      </c>
      <c r="B23" s="15">
        <v>248148000</v>
      </c>
      <c r="C23" s="15">
        <v>100</v>
      </c>
      <c r="D23" s="15">
        <v>202825607</v>
      </c>
      <c r="E23" s="15">
        <v>100</v>
      </c>
      <c r="F23" s="15">
        <v>-45322393</v>
      </c>
      <c r="G23" s="15">
        <v>-18.264258829408256</v>
      </c>
      <c r="H23" s="15">
        <v>188811258</v>
      </c>
      <c r="I23" s="23">
        <v>100</v>
      </c>
    </row>
    <row r="24" spans="1:9" ht="16.5">
      <c r="A24" s="17" t="s">
        <v>84</v>
      </c>
      <c r="B24" s="15">
        <v>0</v>
      </c>
      <c r="C24" s="15"/>
      <c r="D24" s="15">
        <v>0</v>
      </c>
      <c r="E24" s="15"/>
      <c r="F24" s="15">
        <v>0</v>
      </c>
      <c r="G24" s="15"/>
      <c r="H24" s="15">
        <v>0</v>
      </c>
      <c r="I24" s="23"/>
    </row>
    <row r="25" spans="1:9" ht="16.5">
      <c r="A25" s="17" t="s">
        <v>85</v>
      </c>
      <c r="B25" s="15">
        <v>0</v>
      </c>
      <c r="C25" s="15"/>
      <c r="D25" s="15">
        <v>0</v>
      </c>
      <c r="E25" s="15"/>
      <c r="F25" s="15">
        <v>0</v>
      </c>
      <c r="G25" s="15"/>
      <c r="H25" s="15">
        <v>0</v>
      </c>
      <c r="I25" s="23"/>
    </row>
    <row r="26" spans="1:9" ht="17.25" thickBot="1">
      <c r="A26" s="20" t="s">
        <v>86</v>
      </c>
      <c r="B26" s="21">
        <v>0</v>
      </c>
      <c r="C26" s="21"/>
      <c r="D26" s="21">
        <v>0</v>
      </c>
      <c r="E26" s="21"/>
      <c r="F26" s="21">
        <v>0</v>
      </c>
      <c r="G26" s="21"/>
      <c r="H26" s="21">
        <v>0</v>
      </c>
      <c r="I26" s="25"/>
    </row>
  </sheetData>
  <sheetProtection/>
  <mergeCells count="5">
    <mergeCell ref="A4:A5"/>
    <mergeCell ref="B4:C4"/>
    <mergeCell ref="D4:E4"/>
    <mergeCell ref="F4:G4"/>
    <mergeCell ref="H4:I4"/>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I55"/>
  <sheetViews>
    <sheetView zoomScalePageLayoutView="0" workbookViewId="0" topLeftCell="A4">
      <selection activeCell="E2" sqref="E2"/>
    </sheetView>
  </sheetViews>
  <sheetFormatPr defaultColWidth="9.00390625" defaultRowHeight="16.5"/>
  <cols>
    <col min="1" max="1" width="21.50390625" style="81" customWidth="1"/>
    <col min="2" max="2" width="18.375" style="81" bestFit="1" customWidth="1"/>
    <col min="3" max="3" width="16.125" style="81" bestFit="1" customWidth="1"/>
    <col min="4" max="4" width="18.375" style="81" bestFit="1" customWidth="1"/>
    <col min="5" max="5" width="20.375" style="81" customWidth="1"/>
    <col min="6" max="6" width="16.125" style="81" bestFit="1" customWidth="1"/>
    <col min="7" max="7" width="18.375" style="81" bestFit="1" customWidth="1"/>
    <col min="8" max="8" width="17.125" style="81" customWidth="1"/>
    <col min="9" max="9" width="9.375" style="81" customWidth="1"/>
    <col min="10" max="16384" width="9.00390625" style="69" customWidth="1"/>
  </cols>
  <sheetData>
    <row r="1" spans="1:9" ht="21">
      <c r="A1" s="68"/>
      <c r="B1" s="68"/>
      <c r="D1" s="7"/>
      <c r="E1" s="7" t="s">
        <v>428</v>
      </c>
      <c r="F1" s="7"/>
      <c r="G1" s="7"/>
      <c r="H1" s="68"/>
      <c r="I1" s="68"/>
    </row>
    <row r="2" spans="1:9" ht="21">
      <c r="A2" s="68"/>
      <c r="B2" s="68"/>
      <c r="D2" s="8"/>
      <c r="E2" s="8" t="s">
        <v>632</v>
      </c>
      <c r="F2" s="8"/>
      <c r="G2" s="8"/>
      <c r="H2" s="68"/>
      <c r="I2" s="68"/>
    </row>
    <row r="3" spans="1:9" ht="17.25" thickBot="1">
      <c r="A3" s="6"/>
      <c r="B3" s="9"/>
      <c r="D3" s="5"/>
      <c r="E3" s="83" t="s">
        <v>429</v>
      </c>
      <c r="F3" s="5"/>
      <c r="G3" s="5"/>
      <c r="H3" s="9"/>
      <c r="I3" s="59" t="s">
        <v>430</v>
      </c>
    </row>
    <row r="4" spans="1:9" ht="16.5">
      <c r="A4" s="131" t="s">
        <v>633</v>
      </c>
      <c r="B4" s="155" t="s">
        <v>634</v>
      </c>
      <c r="C4" s="156"/>
      <c r="D4" s="157"/>
      <c r="E4" s="155" t="s">
        <v>635</v>
      </c>
      <c r="F4" s="156"/>
      <c r="G4" s="157"/>
      <c r="H4" s="158" t="s">
        <v>636</v>
      </c>
      <c r="I4" s="181"/>
    </row>
    <row r="5" spans="1:9" ht="59.25" customHeight="1" thickBot="1">
      <c r="A5" s="133"/>
      <c r="B5" s="60" t="s">
        <v>637</v>
      </c>
      <c r="C5" s="60" t="s">
        <v>638</v>
      </c>
      <c r="D5" s="12" t="s">
        <v>639</v>
      </c>
      <c r="E5" s="10" t="s">
        <v>637</v>
      </c>
      <c r="F5" s="60" t="s">
        <v>638</v>
      </c>
      <c r="G5" s="12" t="s">
        <v>639</v>
      </c>
      <c r="H5" s="61" t="s">
        <v>640</v>
      </c>
      <c r="I5" s="13" t="s">
        <v>557</v>
      </c>
    </row>
    <row r="6" spans="1:9" ht="16.5">
      <c r="A6" s="116" t="s">
        <v>641</v>
      </c>
      <c r="B6" s="117">
        <v>1170077000</v>
      </c>
      <c r="C6" s="117">
        <v>75350000</v>
      </c>
      <c r="D6" s="117">
        <v>1245427000</v>
      </c>
      <c r="E6" s="117">
        <v>1087443951</v>
      </c>
      <c r="F6" s="117">
        <v>72724590</v>
      </c>
      <c r="G6" s="117">
        <v>1160168541</v>
      </c>
      <c r="H6" s="117">
        <f aca="true" t="shared" si="0" ref="H6:H37">G6-D6</f>
        <v>-85258459</v>
      </c>
      <c r="I6" s="124">
        <f aca="true" t="shared" si="1" ref="I6:I37">IF(D6=0,"",ROUND(H6*100/D6,2))</f>
        <v>-6.85</v>
      </c>
    </row>
    <row r="7" spans="1:9" ht="16.5">
      <c r="A7" s="48" t="s">
        <v>642</v>
      </c>
      <c r="B7" s="49">
        <v>832853000</v>
      </c>
      <c r="C7" s="49">
        <v>0</v>
      </c>
      <c r="D7" s="49">
        <v>832853000</v>
      </c>
      <c r="E7" s="49">
        <v>776350943</v>
      </c>
      <c r="F7" s="49">
        <v>0</v>
      </c>
      <c r="G7" s="49">
        <v>776350943</v>
      </c>
      <c r="H7" s="49">
        <f t="shared" si="0"/>
        <v>-56502057</v>
      </c>
      <c r="I7" s="125">
        <f t="shared" si="1"/>
        <v>-6.78</v>
      </c>
    </row>
    <row r="8" spans="1:9" ht="16.5">
      <c r="A8" s="48" t="s">
        <v>643</v>
      </c>
      <c r="B8" s="49">
        <v>50000000</v>
      </c>
      <c r="C8" s="49">
        <v>73400000</v>
      </c>
      <c r="D8" s="49">
        <v>123400000</v>
      </c>
      <c r="E8" s="49">
        <v>48278224</v>
      </c>
      <c r="F8" s="49">
        <v>71110063</v>
      </c>
      <c r="G8" s="49">
        <v>119388287</v>
      </c>
      <c r="H8" s="49">
        <f t="shared" si="0"/>
        <v>-4011713</v>
      </c>
      <c r="I8" s="125">
        <f t="shared" si="1"/>
        <v>-3.25</v>
      </c>
    </row>
    <row r="9" spans="1:9" ht="16.5">
      <c r="A9" s="48" t="s">
        <v>644</v>
      </c>
      <c r="B9" s="49">
        <v>8118000</v>
      </c>
      <c r="C9" s="49">
        <v>350000</v>
      </c>
      <c r="D9" s="49">
        <v>8468000</v>
      </c>
      <c r="E9" s="49">
        <v>6680281</v>
      </c>
      <c r="F9" s="49">
        <v>244956</v>
      </c>
      <c r="G9" s="49">
        <v>6925237</v>
      </c>
      <c r="H9" s="49">
        <f t="shared" si="0"/>
        <v>-1542763</v>
      </c>
      <c r="I9" s="125">
        <f t="shared" si="1"/>
        <v>-18.22</v>
      </c>
    </row>
    <row r="10" spans="1:9" ht="16.5">
      <c r="A10" s="48" t="s">
        <v>645</v>
      </c>
      <c r="B10" s="49">
        <v>120465000</v>
      </c>
      <c r="C10" s="49">
        <v>0</v>
      </c>
      <c r="D10" s="49">
        <v>120465000</v>
      </c>
      <c r="E10" s="49">
        <v>110396767</v>
      </c>
      <c r="F10" s="49">
        <v>0</v>
      </c>
      <c r="G10" s="49">
        <v>110396767</v>
      </c>
      <c r="H10" s="49">
        <f t="shared" si="0"/>
        <v>-10068233</v>
      </c>
      <c r="I10" s="125">
        <f t="shared" si="1"/>
        <v>-8.36</v>
      </c>
    </row>
    <row r="11" spans="1:9" ht="16.5">
      <c r="A11" s="48" t="s">
        <v>646</v>
      </c>
      <c r="B11" s="49">
        <v>56896000</v>
      </c>
      <c r="C11" s="49">
        <v>0</v>
      </c>
      <c r="D11" s="49">
        <v>56896000</v>
      </c>
      <c r="E11" s="49">
        <v>56798112</v>
      </c>
      <c r="F11" s="49">
        <v>0</v>
      </c>
      <c r="G11" s="49">
        <v>56798112</v>
      </c>
      <c r="H11" s="49">
        <f t="shared" si="0"/>
        <v>-97888</v>
      </c>
      <c r="I11" s="125">
        <f t="shared" si="1"/>
        <v>-0.17</v>
      </c>
    </row>
    <row r="12" spans="1:9" ht="16.5">
      <c r="A12" s="48" t="s">
        <v>647</v>
      </c>
      <c r="B12" s="49">
        <v>101745000</v>
      </c>
      <c r="C12" s="49">
        <v>1600000</v>
      </c>
      <c r="D12" s="49">
        <v>103345000</v>
      </c>
      <c r="E12" s="49">
        <v>88939624</v>
      </c>
      <c r="F12" s="49">
        <v>1369571</v>
      </c>
      <c r="G12" s="49">
        <v>90309195</v>
      </c>
      <c r="H12" s="49">
        <f t="shared" si="0"/>
        <v>-13035805</v>
      </c>
      <c r="I12" s="125">
        <f t="shared" si="1"/>
        <v>-12.61</v>
      </c>
    </row>
    <row r="13" spans="1:9" ht="16.5">
      <c r="A13" s="48" t="s">
        <v>648</v>
      </c>
      <c r="B13" s="49">
        <v>363473000</v>
      </c>
      <c r="C13" s="49">
        <v>449203000</v>
      </c>
      <c r="D13" s="49">
        <v>812676000</v>
      </c>
      <c r="E13" s="49">
        <v>389011026</v>
      </c>
      <c r="F13" s="49">
        <v>439159304</v>
      </c>
      <c r="G13" s="49">
        <v>828170330</v>
      </c>
      <c r="H13" s="49">
        <f t="shared" si="0"/>
        <v>15494330</v>
      </c>
      <c r="I13" s="125">
        <f t="shared" si="1"/>
        <v>1.91</v>
      </c>
    </row>
    <row r="14" spans="1:9" ht="16.5">
      <c r="A14" s="48" t="s">
        <v>649</v>
      </c>
      <c r="B14" s="49">
        <v>76655000</v>
      </c>
      <c r="C14" s="49">
        <v>16500000</v>
      </c>
      <c r="D14" s="49">
        <v>93155000</v>
      </c>
      <c r="E14" s="49">
        <v>81797569</v>
      </c>
      <c r="F14" s="49">
        <v>14789092</v>
      </c>
      <c r="G14" s="49">
        <v>96586661</v>
      </c>
      <c r="H14" s="49">
        <f t="shared" si="0"/>
        <v>3431661</v>
      </c>
      <c r="I14" s="125">
        <f t="shared" si="1"/>
        <v>3.68</v>
      </c>
    </row>
    <row r="15" spans="1:9" ht="16.5">
      <c r="A15" s="48" t="s">
        <v>650</v>
      </c>
      <c r="B15" s="49">
        <v>4948000</v>
      </c>
      <c r="C15" s="49">
        <v>4810000</v>
      </c>
      <c r="D15" s="49">
        <v>9758000</v>
      </c>
      <c r="E15" s="49">
        <v>3425188</v>
      </c>
      <c r="F15" s="49">
        <v>2895765</v>
      </c>
      <c r="G15" s="49">
        <v>6320953</v>
      </c>
      <c r="H15" s="49">
        <f t="shared" si="0"/>
        <v>-3437047</v>
      </c>
      <c r="I15" s="125">
        <f t="shared" si="1"/>
        <v>-35.22</v>
      </c>
    </row>
    <row r="16" spans="1:9" ht="16.5">
      <c r="A16" s="48" t="s">
        <v>651</v>
      </c>
      <c r="B16" s="49">
        <v>27246000</v>
      </c>
      <c r="C16" s="49">
        <v>44390000</v>
      </c>
      <c r="D16" s="49">
        <v>71636000</v>
      </c>
      <c r="E16" s="49">
        <v>30076438</v>
      </c>
      <c r="F16" s="49">
        <v>58347013</v>
      </c>
      <c r="G16" s="49">
        <v>88423451</v>
      </c>
      <c r="H16" s="49">
        <f t="shared" si="0"/>
        <v>16787451</v>
      </c>
      <c r="I16" s="125">
        <f t="shared" si="1"/>
        <v>23.43</v>
      </c>
    </row>
    <row r="17" spans="1:9" ht="16.5">
      <c r="A17" s="48" t="s">
        <v>652</v>
      </c>
      <c r="B17" s="49">
        <v>10550000</v>
      </c>
      <c r="C17" s="49">
        <v>10216000</v>
      </c>
      <c r="D17" s="49">
        <v>20766000</v>
      </c>
      <c r="E17" s="49">
        <v>12642332</v>
      </c>
      <c r="F17" s="49">
        <v>10520849</v>
      </c>
      <c r="G17" s="49">
        <v>23163181</v>
      </c>
      <c r="H17" s="49">
        <f t="shared" si="0"/>
        <v>2397181</v>
      </c>
      <c r="I17" s="125">
        <f t="shared" si="1"/>
        <v>11.54</v>
      </c>
    </row>
    <row r="18" spans="1:9" ht="16.5">
      <c r="A18" s="48" t="s">
        <v>653</v>
      </c>
      <c r="B18" s="49">
        <v>33739000</v>
      </c>
      <c r="C18" s="49">
        <v>15131000</v>
      </c>
      <c r="D18" s="49">
        <v>48870000</v>
      </c>
      <c r="E18" s="49">
        <v>37595502</v>
      </c>
      <c r="F18" s="49">
        <v>22652059</v>
      </c>
      <c r="G18" s="49">
        <v>60247561</v>
      </c>
      <c r="H18" s="49">
        <f t="shared" si="0"/>
        <v>11377561</v>
      </c>
      <c r="I18" s="125">
        <f t="shared" si="1"/>
        <v>23.28</v>
      </c>
    </row>
    <row r="19" spans="1:9" ht="16.5">
      <c r="A19" s="48" t="s">
        <v>654</v>
      </c>
      <c r="B19" s="49">
        <v>2400000</v>
      </c>
      <c r="C19" s="49">
        <v>320000</v>
      </c>
      <c r="D19" s="49">
        <v>2720000</v>
      </c>
      <c r="E19" s="49">
        <v>2360429</v>
      </c>
      <c r="F19" s="49">
        <v>406552</v>
      </c>
      <c r="G19" s="49">
        <v>2766981</v>
      </c>
      <c r="H19" s="49">
        <f t="shared" si="0"/>
        <v>46981</v>
      </c>
      <c r="I19" s="125">
        <f t="shared" si="1"/>
        <v>1.73</v>
      </c>
    </row>
    <row r="20" spans="1:9" ht="16.5">
      <c r="A20" s="48" t="s">
        <v>655</v>
      </c>
      <c r="B20" s="49">
        <v>157638000</v>
      </c>
      <c r="C20" s="49">
        <v>316541000</v>
      </c>
      <c r="D20" s="49">
        <v>474179000</v>
      </c>
      <c r="E20" s="49">
        <v>168323767</v>
      </c>
      <c r="F20" s="49">
        <v>293212244</v>
      </c>
      <c r="G20" s="49">
        <v>461536011</v>
      </c>
      <c r="H20" s="49">
        <f t="shared" si="0"/>
        <v>-12642989</v>
      </c>
      <c r="I20" s="125">
        <f t="shared" si="1"/>
        <v>-2.67</v>
      </c>
    </row>
    <row r="21" spans="1:9" ht="16.5">
      <c r="A21" s="48" t="s">
        <v>656</v>
      </c>
      <c r="B21" s="49">
        <v>49565000</v>
      </c>
      <c r="C21" s="49">
        <v>41131000</v>
      </c>
      <c r="D21" s="49">
        <v>90696000</v>
      </c>
      <c r="E21" s="49">
        <v>52057901</v>
      </c>
      <c r="F21" s="49">
        <v>36171730</v>
      </c>
      <c r="G21" s="49">
        <v>88229631</v>
      </c>
      <c r="H21" s="49">
        <f t="shared" si="0"/>
        <v>-2466369</v>
      </c>
      <c r="I21" s="125">
        <f t="shared" si="1"/>
        <v>-2.72</v>
      </c>
    </row>
    <row r="22" spans="1:9" ht="16.5">
      <c r="A22" s="48" t="s">
        <v>657</v>
      </c>
      <c r="B22" s="49">
        <v>732000</v>
      </c>
      <c r="C22" s="49">
        <v>164000</v>
      </c>
      <c r="D22" s="49">
        <v>896000</v>
      </c>
      <c r="E22" s="49">
        <v>731900</v>
      </c>
      <c r="F22" s="49">
        <v>164000</v>
      </c>
      <c r="G22" s="49">
        <v>895900</v>
      </c>
      <c r="H22" s="49">
        <f t="shared" si="0"/>
        <v>-100</v>
      </c>
      <c r="I22" s="125">
        <f t="shared" si="1"/>
        <v>-0.01</v>
      </c>
    </row>
    <row r="23" spans="1:9" ht="16.5">
      <c r="A23" s="48" t="s">
        <v>658</v>
      </c>
      <c r="B23" s="49">
        <v>60055000</v>
      </c>
      <c r="C23" s="49">
        <v>86491000</v>
      </c>
      <c r="D23" s="49">
        <v>146546000</v>
      </c>
      <c r="E23" s="49">
        <v>52795450</v>
      </c>
      <c r="F23" s="49">
        <v>86346010</v>
      </c>
      <c r="G23" s="49">
        <v>139141460</v>
      </c>
      <c r="H23" s="49">
        <f t="shared" si="0"/>
        <v>-7404540</v>
      </c>
      <c r="I23" s="125">
        <f t="shared" si="1"/>
        <v>-5.05</v>
      </c>
    </row>
    <row r="24" spans="1:9" ht="16.5">
      <c r="A24" s="48" t="s">
        <v>659</v>
      </c>
      <c r="B24" s="49">
        <v>2420000</v>
      </c>
      <c r="C24" s="49">
        <v>350000</v>
      </c>
      <c r="D24" s="49">
        <v>2770000</v>
      </c>
      <c r="E24" s="49">
        <v>1610301</v>
      </c>
      <c r="F24" s="49">
        <v>537185</v>
      </c>
      <c r="G24" s="49">
        <v>2147486</v>
      </c>
      <c r="H24" s="49">
        <f t="shared" si="0"/>
        <v>-622514</v>
      </c>
      <c r="I24" s="125">
        <f t="shared" si="1"/>
        <v>-22.47</v>
      </c>
    </row>
    <row r="25" spans="1:9" ht="16.5">
      <c r="A25" s="48" t="s">
        <v>660</v>
      </c>
      <c r="B25" s="49">
        <v>57615000</v>
      </c>
      <c r="C25" s="49">
        <v>86141000</v>
      </c>
      <c r="D25" s="49">
        <v>143756000</v>
      </c>
      <c r="E25" s="49">
        <v>51185149</v>
      </c>
      <c r="F25" s="49">
        <v>85808825</v>
      </c>
      <c r="G25" s="49">
        <v>136993974</v>
      </c>
      <c r="H25" s="49">
        <f t="shared" si="0"/>
        <v>-6762026</v>
      </c>
      <c r="I25" s="125">
        <f t="shared" si="1"/>
        <v>-4.7</v>
      </c>
    </row>
    <row r="26" spans="1:9" ht="16.5">
      <c r="A26" s="48" t="s">
        <v>661</v>
      </c>
      <c r="B26" s="49">
        <v>20000</v>
      </c>
      <c r="C26" s="49">
        <v>0</v>
      </c>
      <c r="D26" s="49">
        <v>20000</v>
      </c>
      <c r="E26" s="49">
        <v>0</v>
      </c>
      <c r="F26" s="49">
        <v>0</v>
      </c>
      <c r="G26" s="49">
        <v>0</v>
      </c>
      <c r="H26" s="49">
        <f t="shared" si="0"/>
        <v>-20000</v>
      </c>
      <c r="I26" s="125">
        <f t="shared" si="1"/>
        <v>-100</v>
      </c>
    </row>
    <row r="27" spans="1:9" ht="16.5">
      <c r="A27" s="48" t="s">
        <v>662</v>
      </c>
      <c r="B27" s="49">
        <v>29390000</v>
      </c>
      <c r="C27" s="49">
        <v>7414000</v>
      </c>
      <c r="D27" s="49">
        <v>36804000</v>
      </c>
      <c r="E27" s="49">
        <v>38601692</v>
      </c>
      <c r="F27" s="49">
        <v>6800108</v>
      </c>
      <c r="G27" s="49">
        <v>45401800</v>
      </c>
      <c r="H27" s="49">
        <f t="shared" si="0"/>
        <v>8597800</v>
      </c>
      <c r="I27" s="125">
        <f t="shared" si="1"/>
        <v>23.36</v>
      </c>
    </row>
    <row r="28" spans="1:9" ht="16.5">
      <c r="A28" s="48" t="s">
        <v>663</v>
      </c>
      <c r="B28" s="49">
        <v>40000</v>
      </c>
      <c r="C28" s="49">
        <v>130000</v>
      </c>
      <c r="D28" s="49">
        <v>170000</v>
      </c>
      <c r="E28" s="49">
        <v>296800</v>
      </c>
      <c r="F28" s="49">
        <v>1388669</v>
      </c>
      <c r="G28" s="49">
        <v>1685469</v>
      </c>
      <c r="H28" s="49">
        <f t="shared" si="0"/>
        <v>1515469</v>
      </c>
      <c r="I28" s="125">
        <f t="shared" si="1"/>
        <v>891.45</v>
      </c>
    </row>
    <row r="29" spans="1:9" ht="16.5">
      <c r="A29" s="48" t="s">
        <v>664</v>
      </c>
      <c r="B29" s="49">
        <v>2650000</v>
      </c>
      <c r="C29" s="49">
        <v>1600000</v>
      </c>
      <c r="D29" s="49">
        <v>4250000</v>
      </c>
      <c r="E29" s="49">
        <v>2439739</v>
      </c>
      <c r="F29" s="49">
        <v>1143584</v>
      </c>
      <c r="G29" s="49">
        <v>3583323</v>
      </c>
      <c r="H29" s="49">
        <f t="shared" si="0"/>
        <v>-666677</v>
      </c>
      <c r="I29" s="125">
        <f t="shared" si="1"/>
        <v>-15.69</v>
      </c>
    </row>
    <row r="30" spans="1:9" ht="16.5">
      <c r="A30" s="48" t="s">
        <v>665</v>
      </c>
      <c r="B30" s="49">
        <v>23250000</v>
      </c>
      <c r="C30" s="49">
        <v>4154000</v>
      </c>
      <c r="D30" s="49">
        <v>27404000</v>
      </c>
      <c r="E30" s="49">
        <v>32123098</v>
      </c>
      <c r="F30" s="49">
        <v>2639831</v>
      </c>
      <c r="G30" s="49">
        <v>34762929</v>
      </c>
      <c r="H30" s="49">
        <f t="shared" si="0"/>
        <v>7358929</v>
      </c>
      <c r="I30" s="125">
        <f t="shared" si="1"/>
        <v>26.85</v>
      </c>
    </row>
    <row r="31" spans="1:9" ht="16.5">
      <c r="A31" s="48" t="s">
        <v>666</v>
      </c>
      <c r="B31" s="49">
        <v>1350000</v>
      </c>
      <c r="C31" s="49">
        <v>1200000</v>
      </c>
      <c r="D31" s="49">
        <v>2550000</v>
      </c>
      <c r="E31" s="49">
        <v>1399916</v>
      </c>
      <c r="F31" s="49">
        <v>1214740</v>
      </c>
      <c r="G31" s="49">
        <v>2614656</v>
      </c>
      <c r="H31" s="49">
        <f t="shared" si="0"/>
        <v>64656</v>
      </c>
      <c r="I31" s="125">
        <f t="shared" si="1"/>
        <v>2.54</v>
      </c>
    </row>
    <row r="32" spans="1:9" ht="16.5">
      <c r="A32" s="48" t="s">
        <v>667</v>
      </c>
      <c r="B32" s="49">
        <v>2100000</v>
      </c>
      <c r="C32" s="49">
        <v>330000</v>
      </c>
      <c r="D32" s="49">
        <v>2430000</v>
      </c>
      <c r="E32" s="49">
        <v>2342139</v>
      </c>
      <c r="F32" s="49">
        <v>413284</v>
      </c>
      <c r="G32" s="49">
        <v>2755423</v>
      </c>
      <c r="H32" s="49">
        <f t="shared" si="0"/>
        <v>325423</v>
      </c>
      <c r="I32" s="125">
        <f t="shared" si="1"/>
        <v>13.39</v>
      </c>
    </row>
    <row r="33" spans="1:9" ht="16.5">
      <c r="A33" s="48" t="s">
        <v>668</v>
      </c>
      <c r="B33" s="49">
        <v>339191000</v>
      </c>
      <c r="C33" s="49">
        <v>115161000</v>
      </c>
      <c r="D33" s="49">
        <v>454352000</v>
      </c>
      <c r="E33" s="49">
        <v>308274591</v>
      </c>
      <c r="F33" s="49">
        <v>100731410</v>
      </c>
      <c r="G33" s="49">
        <v>409006001</v>
      </c>
      <c r="H33" s="49">
        <f t="shared" si="0"/>
        <v>-45345999</v>
      </c>
      <c r="I33" s="125">
        <f t="shared" si="1"/>
        <v>-9.98</v>
      </c>
    </row>
    <row r="34" spans="1:9" ht="16.5">
      <c r="A34" s="48" t="s">
        <v>669</v>
      </c>
      <c r="B34" s="49">
        <v>4236000</v>
      </c>
      <c r="C34" s="49">
        <v>67000</v>
      </c>
      <c r="D34" s="49">
        <v>4303000</v>
      </c>
      <c r="E34" s="49">
        <v>5157305</v>
      </c>
      <c r="F34" s="49">
        <v>66660</v>
      </c>
      <c r="G34" s="49">
        <v>5223965</v>
      </c>
      <c r="H34" s="49">
        <f t="shared" si="0"/>
        <v>920965</v>
      </c>
      <c r="I34" s="125">
        <f t="shared" si="1"/>
        <v>21.4</v>
      </c>
    </row>
    <row r="35" spans="1:9" ht="16.5">
      <c r="A35" s="48" t="s">
        <v>670</v>
      </c>
      <c r="B35" s="49">
        <v>36432000</v>
      </c>
      <c r="C35" s="49">
        <v>574000</v>
      </c>
      <c r="D35" s="49">
        <v>37006000</v>
      </c>
      <c r="E35" s="49">
        <v>35169935</v>
      </c>
      <c r="F35" s="49">
        <v>577032</v>
      </c>
      <c r="G35" s="49">
        <v>35746967</v>
      </c>
      <c r="H35" s="49">
        <f t="shared" si="0"/>
        <v>-1259033</v>
      </c>
      <c r="I35" s="125">
        <f t="shared" si="1"/>
        <v>-3.4</v>
      </c>
    </row>
    <row r="36" spans="1:9" ht="16.5">
      <c r="A36" s="48" t="s">
        <v>671</v>
      </c>
      <c r="B36" s="49">
        <v>93379000</v>
      </c>
      <c r="C36" s="49">
        <v>96151000</v>
      </c>
      <c r="D36" s="49">
        <v>189530000</v>
      </c>
      <c r="E36" s="49">
        <v>77142299</v>
      </c>
      <c r="F36" s="49">
        <v>80094994</v>
      </c>
      <c r="G36" s="49">
        <v>157237293</v>
      </c>
      <c r="H36" s="49">
        <f t="shared" si="0"/>
        <v>-32292707</v>
      </c>
      <c r="I36" s="125">
        <f t="shared" si="1"/>
        <v>-17.04</v>
      </c>
    </row>
    <row r="37" spans="1:9" ht="16.5">
      <c r="A37" s="48" t="s">
        <v>672</v>
      </c>
      <c r="B37" s="49">
        <v>6453000</v>
      </c>
      <c r="C37" s="49">
        <v>4539000</v>
      </c>
      <c r="D37" s="49">
        <v>10992000</v>
      </c>
      <c r="E37" s="49">
        <v>4441968</v>
      </c>
      <c r="F37" s="49">
        <v>4409959</v>
      </c>
      <c r="G37" s="49">
        <v>8851927</v>
      </c>
      <c r="H37" s="49">
        <f t="shared" si="0"/>
        <v>-2140073</v>
      </c>
      <c r="I37" s="125">
        <f t="shared" si="1"/>
        <v>-19.47</v>
      </c>
    </row>
    <row r="38" spans="1:9" ht="16.5">
      <c r="A38" s="48" t="s">
        <v>673</v>
      </c>
      <c r="B38" s="49">
        <v>48147000</v>
      </c>
      <c r="C38" s="49">
        <v>12052000</v>
      </c>
      <c r="D38" s="49">
        <v>60199000</v>
      </c>
      <c r="E38" s="49">
        <v>33947245</v>
      </c>
      <c r="F38" s="49">
        <v>11528019</v>
      </c>
      <c r="G38" s="49">
        <v>45475264</v>
      </c>
      <c r="H38" s="49">
        <f aca="true" t="shared" si="2" ref="H38:H69">G38-D38</f>
        <v>-14723736</v>
      </c>
      <c r="I38" s="125">
        <f aca="true" t="shared" si="3" ref="I38:I69">IF(D38=0,"",ROUND(H38*100/D38,2))</f>
        <v>-24.46</v>
      </c>
    </row>
    <row r="39" spans="1:9" ht="16.5">
      <c r="A39" s="48" t="s">
        <v>674</v>
      </c>
      <c r="B39" s="49">
        <v>142795000</v>
      </c>
      <c r="C39" s="49">
        <v>0</v>
      </c>
      <c r="D39" s="49">
        <v>142795000</v>
      </c>
      <c r="E39" s="49">
        <v>141146796</v>
      </c>
      <c r="F39" s="49">
        <v>0</v>
      </c>
      <c r="G39" s="49">
        <v>141146796</v>
      </c>
      <c r="H39" s="49">
        <f t="shared" si="2"/>
        <v>-1648204</v>
      </c>
      <c r="I39" s="125">
        <f t="shared" si="3"/>
        <v>-1.15</v>
      </c>
    </row>
    <row r="40" spans="1:9" ht="16.5">
      <c r="A40" s="48" t="s">
        <v>675</v>
      </c>
      <c r="B40" s="49">
        <v>7749000</v>
      </c>
      <c r="C40" s="49">
        <v>1778000</v>
      </c>
      <c r="D40" s="49">
        <v>9527000</v>
      </c>
      <c r="E40" s="49">
        <v>11269043</v>
      </c>
      <c r="F40" s="49">
        <v>4054746</v>
      </c>
      <c r="G40" s="49">
        <v>15323789</v>
      </c>
      <c r="H40" s="49">
        <f t="shared" si="2"/>
        <v>5796789</v>
      </c>
      <c r="I40" s="125">
        <f t="shared" si="3"/>
        <v>60.85</v>
      </c>
    </row>
    <row r="41" spans="1:9" ht="16.5">
      <c r="A41" s="48" t="s">
        <v>676</v>
      </c>
      <c r="B41" s="49">
        <v>620000</v>
      </c>
      <c r="C41" s="49">
        <v>1840000</v>
      </c>
      <c r="D41" s="49">
        <v>2460000</v>
      </c>
      <c r="E41" s="49">
        <v>446782</v>
      </c>
      <c r="F41" s="49">
        <v>757374</v>
      </c>
      <c r="G41" s="49">
        <v>1204156</v>
      </c>
      <c r="H41" s="49">
        <f t="shared" si="2"/>
        <v>-1255844</v>
      </c>
      <c r="I41" s="125">
        <f t="shared" si="3"/>
        <v>-51.05</v>
      </c>
    </row>
    <row r="42" spans="1:9" ht="16.5">
      <c r="A42" s="48" t="s">
        <v>677</v>
      </c>
      <c r="B42" s="49">
        <v>0</v>
      </c>
      <c r="C42" s="49">
        <v>60000</v>
      </c>
      <c r="D42" s="49">
        <v>60000</v>
      </c>
      <c r="E42" s="49">
        <v>0</v>
      </c>
      <c r="F42" s="49">
        <v>20873</v>
      </c>
      <c r="G42" s="49">
        <v>20873</v>
      </c>
      <c r="H42" s="49">
        <f t="shared" si="2"/>
        <v>-39127</v>
      </c>
      <c r="I42" s="125">
        <f t="shared" si="3"/>
        <v>-65.21</v>
      </c>
    </row>
    <row r="43" spans="1:9" ht="16.5">
      <c r="A43" s="48" t="s">
        <v>678</v>
      </c>
      <c r="B43" s="49">
        <v>0</v>
      </c>
      <c r="C43" s="49">
        <v>280000</v>
      </c>
      <c r="D43" s="49">
        <v>280000</v>
      </c>
      <c r="E43" s="49">
        <v>0</v>
      </c>
      <c r="F43" s="49">
        <v>166286</v>
      </c>
      <c r="G43" s="49">
        <v>166286</v>
      </c>
      <c r="H43" s="49">
        <f t="shared" si="2"/>
        <v>-113714</v>
      </c>
      <c r="I43" s="125">
        <f t="shared" si="3"/>
        <v>-40.61</v>
      </c>
    </row>
    <row r="44" spans="1:9" ht="16.5">
      <c r="A44" s="48" t="s">
        <v>679</v>
      </c>
      <c r="B44" s="49">
        <v>200000</v>
      </c>
      <c r="C44" s="49">
        <v>1500000</v>
      </c>
      <c r="D44" s="49">
        <v>1700000</v>
      </c>
      <c r="E44" s="49">
        <v>142928</v>
      </c>
      <c r="F44" s="49">
        <v>545304</v>
      </c>
      <c r="G44" s="49">
        <v>688232</v>
      </c>
      <c r="H44" s="49">
        <f t="shared" si="2"/>
        <v>-1011768</v>
      </c>
      <c r="I44" s="125">
        <f t="shared" si="3"/>
        <v>-59.52</v>
      </c>
    </row>
    <row r="45" spans="1:9" ht="16.5">
      <c r="A45" s="48" t="s">
        <v>680</v>
      </c>
      <c r="B45" s="49">
        <v>0</v>
      </c>
      <c r="C45" s="49">
        <v>0</v>
      </c>
      <c r="D45" s="49">
        <v>0</v>
      </c>
      <c r="E45" s="49">
        <v>0</v>
      </c>
      <c r="F45" s="49">
        <v>17786</v>
      </c>
      <c r="G45" s="49">
        <v>17786</v>
      </c>
      <c r="H45" s="49">
        <f t="shared" si="2"/>
        <v>17786</v>
      </c>
      <c r="I45" s="125">
        <f t="shared" si="3"/>
      </c>
    </row>
    <row r="46" spans="1:9" ht="16.5">
      <c r="A46" s="48" t="s">
        <v>681</v>
      </c>
      <c r="B46" s="49">
        <v>420000</v>
      </c>
      <c r="C46" s="49">
        <v>0</v>
      </c>
      <c r="D46" s="49">
        <v>420000</v>
      </c>
      <c r="E46" s="49">
        <v>303854</v>
      </c>
      <c r="F46" s="49">
        <v>7125</v>
      </c>
      <c r="G46" s="49">
        <v>310979</v>
      </c>
      <c r="H46" s="49">
        <f t="shared" si="2"/>
        <v>-109021</v>
      </c>
      <c r="I46" s="125">
        <f t="shared" si="3"/>
        <v>-25.96</v>
      </c>
    </row>
    <row r="47" spans="1:9" ht="49.5">
      <c r="A47" s="48" t="s">
        <v>682</v>
      </c>
      <c r="B47" s="49">
        <v>93424000</v>
      </c>
      <c r="C47" s="49">
        <v>12260000</v>
      </c>
      <c r="D47" s="49">
        <v>105684000</v>
      </c>
      <c r="E47" s="49">
        <v>115428197</v>
      </c>
      <c r="F47" s="49">
        <v>22526635</v>
      </c>
      <c r="G47" s="49">
        <v>137954832</v>
      </c>
      <c r="H47" s="49">
        <f t="shared" si="2"/>
        <v>32270832</v>
      </c>
      <c r="I47" s="125">
        <f t="shared" si="3"/>
        <v>30.54</v>
      </c>
    </row>
    <row r="48" spans="1:9" ht="16.5">
      <c r="A48" s="48" t="s">
        <v>683</v>
      </c>
      <c r="B48" s="49">
        <v>580000</v>
      </c>
      <c r="C48" s="49">
        <v>700000</v>
      </c>
      <c r="D48" s="49">
        <v>1280000</v>
      </c>
      <c r="E48" s="49">
        <v>675104</v>
      </c>
      <c r="F48" s="49">
        <v>833242</v>
      </c>
      <c r="G48" s="49">
        <v>1508346</v>
      </c>
      <c r="H48" s="49">
        <f t="shared" si="2"/>
        <v>228346</v>
      </c>
      <c r="I48" s="125">
        <f t="shared" si="3"/>
        <v>17.84</v>
      </c>
    </row>
    <row r="49" spans="1:9" ht="16.5">
      <c r="A49" s="48" t="s">
        <v>684</v>
      </c>
      <c r="B49" s="49">
        <v>91234000</v>
      </c>
      <c r="C49" s="49">
        <v>3580000</v>
      </c>
      <c r="D49" s="49">
        <v>94814000</v>
      </c>
      <c r="E49" s="49">
        <v>113265691</v>
      </c>
      <c r="F49" s="49">
        <v>11774267</v>
      </c>
      <c r="G49" s="49">
        <v>125039958</v>
      </c>
      <c r="H49" s="49">
        <f t="shared" si="2"/>
        <v>30225958</v>
      </c>
      <c r="I49" s="125">
        <f t="shared" si="3"/>
        <v>31.88</v>
      </c>
    </row>
    <row r="50" spans="1:9" ht="16.5">
      <c r="A50" s="48" t="s">
        <v>685</v>
      </c>
      <c r="B50" s="49">
        <v>230000</v>
      </c>
      <c r="C50" s="49">
        <v>0</v>
      </c>
      <c r="D50" s="49">
        <v>230000</v>
      </c>
      <c r="E50" s="49">
        <v>176085</v>
      </c>
      <c r="F50" s="49">
        <v>0</v>
      </c>
      <c r="G50" s="49">
        <v>176085</v>
      </c>
      <c r="H50" s="49">
        <f t="shared" si="2"/>
        <v>-53915</v>
      </c>
      <c r="I50" s="125">
        <f t="shared" si="3"/>
        <v>-23.44</v>
      </c>
    </row>
    <row r="51" spans="1:9" ht="33">
      <c r="A51" s="48" t="s">
        <v>686</v>
      </c>
      <c r="B51" s="49">
        <v>0</v>
      </c>
      <c r="C51" s="49">
        <v>7000000</v>
      </c>
      <c r="D51" s="49">
        <v>7000000</v>
      </c>
      <c r="E51" s="49">
        <v>268000</v>
      </c>
      <c r="F51" s="49">
        <v>9691676</v>
      </c>
      <c r="G51" s="49">
        <v>9959676</v>
      </c>
      <c r="H51" s="49">
        <f t="shared" si="2"/>
        <v>2959676</v>
      </c>
      <c r="I51" s="125">
        <f t="shared" si="3"/>
        <v>42.28</v>
      </c>
    </row>
    <row r="52" spans="1:9" ht="16.5">
      <c r="A52" s="48" t="s">
        <v>687</v>
      </c>
      <c r="B52" s="49">
        <v>1380000</v>
      </c>
      <c r="C52" s="49">
        <v>980000</v>
      </c>
      <c r="D52" s="49">
        <v>2360000</v>
      </c>
      <c r="E52" s="49">
        <v>1043317</v>
      </c>
      <c r="F52" s="49">
        <v>227450</v>
      </c>
      <c r="G52" s="49">
        <v>1270767</v>
      </c>
      <c r="H52" s="49">
        <f t="shared" si="2"/>
        <v>-1089233</v>
      </c>
      <c r="I52" s="125">
        <f t="shared" si="3"/>
        <v>-46.15</v>
      </c>
    </row>
    <row r="53" spans="1:9" ht="16.5">
      <c r="A53" s="48" t="s">
        <v>688</v>
      </c>
      <c r="B53" s="49">
        <v>0</v>
      </c>
      <c r="C53" s="49">
        <v>0</v>
      </c>
      <c r="D53" s="49">
        <v>0</v>
      </c>
      <c r="E53" s="49">
        <v>213219</v>
      </c>
      <c r="F53" s="49">
        <v>301064</v>
      </c>
      <c r="G53" s="49">
        <v>514283</v>
      </c>
      <c r="H53" s="49">
        <f t="shared" si="2"/>
        <v>514283</v>
      </c>
      <c r="I53" s="125">
        <f t="shared" si="3"/>
      </c>
    </row>
    <row r="54" spans="1:9" ht="16.5">
      <c r="A54" s="48" t="s">
        <v>689</v>
      </c>
      <c r="B54" s="49">
        <v>0</v>
      </c>
      <c r="C54" s="49">
        <v>0</v>
      </c>
      <c r="D54" s="49">
        <v>0</v>
      </c>
      <c r="E54" s="49">
        <v>213219</v>
      </c>
      <c r="F54" s="49">
        <v>301064</v>
      </c>
      <c r="G54" s="49">
        <v>514283</v>
      </c>
      <c r="H54" s="49">
        <f t="shared" si="2"/>
        <v>514283</v>
      </c>
      <c r="I54" s="125">
        <f t="shared" si="3"/>
      </c>
    </row>
    <row r="55" spans="1:9" ht="17.25" thickBot="1">
      <c r="A55" s="104" t="s">
        <v>262</v>
      </c>
      <c r="B55" s="55">
        <v>2056230000</v>
      </c>
      <c r="C55" s="55">
        <v>747719000</v>
      </c>
      <c r="D55" s="55">
        <v>2803949000</v>
      </c>
      <c r="E55" s="55">
        <v>1992214908</v>
      </c>
      <c r="F55" s="55">
        <v>729346495</v>
      </c>
      <c r="G55" s="55">
        <v>2721561403</v>
      </c>
      <c r="H55" s="55">
        <f t="shared" si="2"/>
        <v>-82387597</v>
      </c>
      <c r="I55" s="126">
        <f t="shared" si="3"/>
        <v>-2.94</v>
      </c>
    </row>
  </sheetData>
  <sheetProtection/>
  <mergeCells count="4">
    <mergeCell ref="A4:A5"/>
    <mergeCell ref="B4:D4"/>
    <mergeCell ref="E4:G4"/>
    <mergeCell ref="H4:I4"/>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J18"/>
  <sheetViews>
    <sheetView zoomScalePageLayoutView="0" workbookViewId="0" topLeftCell="A1">
      <selection activeCell="K8" sqref="K8"/>
    </sheetView>
  </sheetViews>
  <sheetFormatPr defaultColWidth="14.125" defaultRowHeight="16.5"/>
  <cols>
    <col min="1" max="1" width="27.25390625" style="81" bestFit="1" customWidth="1"/>
    <col min="2" max="4" width="16.125" style="81" bestFit="1" customWidth="1"/>
    <col min="5" max="5" width="21.375" style="81" customWidth="1"/>
    <col min="6" max="6" width="16.125" style="81" bestFit="1" customWidth="1"/>
    <col min="7" max="8" width="16.125" style="69" bestFit="1" customWidth="1"/>
    <col min="9" max="9" width="7.50390625" style="69" bestFit="1" customWidth="1"/>
    <col min="10" max="10" width="27.00390625" style="69" customWidth="1"/>
    <col min="11" max="16384" width="14.125" style="69" customWidth="1"/>
  </cols>
  <sheetData>
    <row r="1" spans="1:6" ht="21">
      <c r="A1" s="68"/>
      <c r="B1" s="68"/>
      <c r="D1" s="68"/>
      <c r="E1" s="7" t="s">
        <v>705</v>
      </c>
      <c r="F1" s="68"/>
    </row>
    <row r="2" spans="1:6" ht="21">
      <c r="A2" s="68"/>
      <c r="B2" s="68"/>
      <c r="D2" s="68"/>
      <c r="E2" s="8" t="s">
        <v>718</v>
      </c>
      <c r="F2" s="68"/>
    </row>
    <row r="3" spans="1:10" ht="17.25" thickBot="1">
      <c r="A3" s="6"/>
      <c r="B3" s="9"/>
      <c r="D3" s="5"/>
      <c r="E3" s="83" t="s">
        <v>706</v>
      </c>
      <c r="F3" s="5"/>
      <c r="G3" s="5"/>
      <c r="H3" s="9"/>
      <c r="J3" s="59" t="s">
        <v>707</v>
      </c>
    </row>
    <row r="4" spans="1:10" ht="16.5">
      <c r="A4" s="131" t="s">
        <v>708</v>
      </c>
      <c r="B4" s="155" t="s">
        <v>709</v>
      </c>
      <c r="C4" s="156"/>
      <c r="D4" s="157"/>
      <c r="E4" s="155" t="s">
        <v>710</v>
      </c>
      <c r="F4" s="156"/>
      <c r="G4" s="157"/>
      <c r="H4" s="158" t="s">
        <v>711</v>
      </c>
      <c r="I4" s="158"/>
      <c r="J4" s="159" t="s">
        <v>712</v>
      </c>
    </row>
    <row r="5" spans="1:10" ht="50.25" thickBot="1">
      <c r="A5" s="133"/>
      <c r="B5" s="60" t="s">
        <v>713</v>
      </c>
      <c r="C5" s="60" t="s">
        <v>714</v>
      </c>
      <c r="D5" s="12" t="s">
        <v>715</v>
      </c>
      <c r="E5" s="10" t="s">
        <v>713</v>
      </c>
      <c r="F5" s="60" t="s">
        <v>714</v>
      </c>
      <c r="G5" s="12" t="s">
        <v>715</v>
      </c>
      <c r="H5" s="61" t="s">
        <v>716</v>
      </c>
      <c r="I5" s="62" t="s">
        <v>717</v>
      </c>
      <c r="J5" s="160"/>
    </row>
    <row r="6" spans="1:10" ht="16.5">
      <c r="A6" s="63" t="s">
        <v>690</v>
      </c>
      <c r="B6" s="46">
        <v>6088000</v>
      </c>
      <c r="C6" s="46">
        <v>20303000</v>
      </c>
      <c r="D6" s="46">
        <v>26391000</v>
      </c>
      <c r="E6" s="46">
        <v>13180226</v>
      </c>
      <c r="F6" s="46">
        <v>25133062</v>
      </c>
      <c r="G6" s="46">
        <v>38313288</v>
      </c>
      <c r="H6" s="46">
        <f aca="true" t="shared" si="0" ref="H6:H18">G6-D6</f>
        <v>11922288</v>
      </c>
      <c r="I6" s="46">
        <f aca="true" t="shared" si="1" ref="I6:I18">IF(D6=0,"",ROUND(H6*100/D6,2))</f>
        <v>45.18</v>
      </c>
      <c r="J6" s="47" t="s">
        <v>275</v>
      </c>
    </row>
    <row r="7" spans="1:10" ht="181.5">
      <c r="A7" s="48" t="s">
        <v>691</v>
      </c>
      <c r="B7" s="49">
        <v>4156000</v>
      </c>
      <c r="C7" s="49">
        <v>19969000</v>
      </c>
      <c r="D7" s="49">
        <v>24125000</v>
      </c>
      <c r="E7" s="49">
        <v>11620122</v>
      </c>
      <c r="F7" s="49">
        <v>24525262</v>
      </c>
      <c r="G7" s="49">
        <v>36145384</v>
      </c>
      <c r="H7" s="49">
        <f t="shared" si="0"/>
        <v>12020384</v>
      </c>
      <c r="I7" s="49">
        <f t="shared" si="1"/>
        <v>49.83</v>
      </c>
      <c r="J7" s="50" t="s">
        <v>692</v>
      </c>
    </row>
    <row r="8" spans="1:10" ht="165">
      <c r="A8" s="48" t="s">
        <v>693</v>
      </c>
      <c r="B8" s="49">
        <v>1200000</v>
      </c>
      <c r="C8" s="49">
        <v>170000</v>
      </c>
      <c r="D8" s="49">
        <v>1370000</v>
      </c>
      <c r="E8" s="49">
        <v>828204</v>
      </c>
      <c r="F8" s="49">
        <v>443800</v>
      </c>
      <c r="G8" s="49">
        <v>1272004</v>
      </c>
      <c r="H8" s="49">
        <f t="shared" si="0"/>
        <v>-97996</v>
      </c>
      <c r="I8" s="49">
        <f t="shared" si="1"/>
        <v>-7.15</v>
      </c>
      <c r="J8" s="50" t="s">
        <v>694</v>
      </c>
    </row>
    <row r="9" spans="1:10" ht="99">
      <c r="A9" s="48" t="s">
        <v>657</v>
      </c>
      <c r="B9" s="49">
        <v>732000</v>
      </c>
      <c r="C9" s="49">
        <v>164000</v>
      </c>
      <c r="D9" s="49">
        <v>896000</v>
      </c>
      <c r="E9" s="49">
        <v>731900</v>
      </c>
      <c r="F9" s="49">
        <v>164000</v>
      </c>
      <c r="G9" s="49">
        <v>895900</v>
      </c>
      <c r="H9" s="49">
        <f t="shared" si="0"/>
        <v>-100</v>
      </c>
      <c r="I9" s="49">
        <f t="shared" si="1"/>
        <v>-0.01</v>
      </c>
      <c r="J9" s="50" t="s">
        <v>695</v>
      </c>
    </row>
    <row r="10" spans="1:10" ht="16.5">
      <c r="A10" s="73" t="s">
        <v>696</v>
      </c>
      <c r="B10" s="52">
        <v>159485000</v>
      </c>
      <c r="C10" s="52">
        <v>325392000</v>
      </c>
      <c r="D10" s="52">
        <v>484877000</v>
      </c>
      <c r="E10" s="52">
        <v>182956334</v>
      </c>
      <c r="F10" s="52">
        <v>306401088</v>
      </c>
      <c r="G10" s="52">
        <v>489357422</v>
      </c>
      <c r="H10" s="52">
        <f t="shared" si="0"/>
        <v>4480422</v>
      </c>
      <c r="I10" s="52">
        <f t="shared" si="1"/>
        <v>0.92</v>
      </c>
      <c r="J10" s="53" t="s">
        <v>275</v>
      </c>
    </row>
    <row r="11" spans="1:10" ht="16.5">
      <c r="A11" s="48" t="s">
        <v>697</v>
      </c>
      <c r="B11" s="49">
        <v>0</v>
      </c>
      <c r="C11" s="49">
        <v>6700000</v>
      </c>
      <c r="D11" s="49">
        <v>6700000</v>
      </c>
      <c r="E11" s="49">
        <v>0</v>
      </c>
      <c r="F11" s="49">
        <v>7420285</v>
      </c>
      <c r="G11" s="49">
        <v>7420285</v>
      </c>
      <c r="H11" s="49">
        <f t="shared" si="0"/>
        <v>720285</v>
      </c>
      <c r="I11" s="49">
        <f t="shared" si="1"/>
        <v>10.75</v>
      </c>
      <c r="J11" s="50" t="s">
        <v>275</v>
      </c>
    </row>
    <row r="12" spans="1:10" ht="16.5">
      <c r="A12" s="48" t="s">
        <v>698</v>
      </c>
      <c r="B12" s="49">
        <v>0</v>
      </c>
      <c r="C12" s="49">
        <v>0</v>
      </c>
      <c r="D12" s="49">
        <v>0</v>
      </c>
      <c r="E12" s="49">
        <v>0</v>
      </c>
      <c r="F12" s="49">
        <v>7165</v>
      </c>
      <c r="G12" s="49">
        <v>7165</v>
      </c>
      <c r="H12" s="49">
        <f t="shared" si="0"/>
        <v>7165</v>
      </c>
      <c r="I12" s="49">
        <f t="shared" si="1"/>
      </c>
      <c r="J12" s="50" t="s">
        <v>275</v>
      </c>
    </row>
    <row r="13" spans="1:10" ht="16.5">
      <c r="A13" s="48" t="s">
        <v>699</v>
      </c>
      <c r="B13" s="49">
        <v>0</v>
      </c>
      <c r="C13" s="49">
        <v>2500000</v>
      </c>
      <c r="D13" s="49">
        <v>2500000</v>
      </c>
      <c r="E13" s="49">
        <v>0</v>
      </c>
      <c r="F13" s="49">
        <v>7133476</v>
      </c>
      <c r="G13" s="49">
        <v>7133476</v>
      </c>
      <c r="H13" s="49">
        <f t="shared" si="0"/>
        <v>4633476</v>
      </c>
      <c r="I13" s="49">
        <f t="shared" si="1"/>
        <v>185.34</v>
      </c>
      <c r="J13" s="50" t="s">
        <v>275</v>
      </c>
    </row>
    <row r="14" spans="1:10" ht="16.5">
      <c r="A14" s="48" t="s">
        <v>700</v>
      </c>
      <c r="B14" s="49">
        <v>100000</v>
      </c>
      <c r="C14" s="49">
        <v>0</v>
      </c>
      <c r="D14" s="49">
        <v>100000</v>
      </c>
      <c r="E14" s="49">
        <v>0</v>
      </c>
      <c r="F14" s="49">
        <v>71294</v>
      </c>
      <c r="G14" s="49">
        <v>71294</v>
      </c>
      <c r="H14" s="49">
        <f t="shared" si="0"/>
        <v>-28706</v>
      </c>
      <c r="I14" s="49">
        <f t="shared" si="1"/>
        <v>-28.71</v>
      </c>
      <c r="J14" s="50" t="s">
        <v>275</v>
      </c>
    </row>
    <row r="15" spans="1:10" ht="16.5">
      <c r="A15" s="48" t="s">
        <v>701</v>
      </c>
      <c r="B15" s="49">
        <v>133388000</v>
      </c>
      <c r="C15" s="49">
        <v>305181000</v>
      </c>
      <c r="D15" s="49">
        <v>438569000</v>
      </c>
      <c r="E15" s="49">
        <v>146590067</v>
      </c>
      <c r="F15" s="49">
        <v>279576214</v>
      </c>
      <c r="G15" s="49">
        <v>426166281</v>
      </c>
      <c r="H15" s="49">
        <f t="shared" si="0"/>
        <v>-12402719</v>
      </c>
      <c r="I15" s="49">
        <f t="shared" si="1"/>
        <v>-2.83</v>
      </c>
      <c r="J15" s="50" t="s">
        <v>275</v>
      </c>
    </row>
    <row r="16" spans="1:10" ht="16.5">
      <c r="A16" s="48" t="s">
        <v>702</v>
      </c>
      <c r="B16" s="49">
        <v>700000</v>
      </c>
      <c r="C16" s="49">
        <v>0</v>
      </c>
      <c r="D16" s="49">
        <v>700000</v>
      </c>
      <c r="E16" s="49">
        <v>685502</v>
      </c>
      <c r="F16" s="49">
        <v>0</v>
      </c>
      <c r="G16" s="49">
        <v>685502</v>
      </c>
      <c r="H16" s="49">
        <f t="shared" si="0"/>
        <v>-14498</v>
      </c>
      <c r="I16" s="49">
        <f t="shared" si="1"/>
        <v>-2.07</v>
      </c>
      <c r="J16" s="50" t="s">
        <v>275</v>
      </c>
    </row>
    <row r="17" spans="1:10" ht="33">
      <c r="A17" s="48" t="s">
        <v>703</v>
      </c>
      <c r="B17" s="49">
        <v>18600000</v>
      </c>
      <c r="C17" s="49">
        <v>11011000</v>
      </c>
      <c r="D17" s="49">
        <v>29611000</v>
      </c>
      <c r="E17" s="49">
        <v>28984021</v>
      </c>
      <c r="F17" s="49">
        <v>12192654</v>
      </c>
      <c r="G17" s="49">
        <v>41176675</v>
      </c>
      <c r="H17" s="49">
        <f t="shared" si="0"/>
        <v>11565675</v>
      </c>
      <c r="I17" s="49">
        <f t="shared" si="1"/>
        <v>39.06</v>
      </c>
      <c r="J17" s="50" t="s">
        <v>275</v>
      </c>
    </row>
    <row r="18" spans="1:10" ht="17.25" thickBot="1">
      <c r="A18" s="64" t="s">
        <v>704</v>
      </c>
      <c r="B18" s="65">
        <v>6697000</v>
      </c>
      <c r="C18" s="65">
        <v>0</v>
      </c>
      <c r="D18" s="65">
        <v>6697000</v>
      </c>
      <c r="E18" s="65">
        <v>6696744</v>
      </c>
      <c r="F18" s="65">
        <v>0</v>
      </c>
      <c r="G18" s="65">
        <v>6696744</v>
      </c>
      <c r="H18" s="65">
        <f t="shared" si="0"/>
        <v>-256</v>
      </c>
      <c r="I18" s="65">
        <f t="shared" si="1"/>
        <v>0</v>
      </c>
      <c r="J18" s="66" t="s">
        <v>275</v>
      </c>
    </row>
  </sheetData>
  <sheetProtection/>
  <mergeCells count="5">
    <mergeCell ref="A4:A5"/>
    <mergeCell ref="B4:D4"/>
    <mergeCell ref="E4:G4"/>
    <mergeCell ref="H4:I4"/>
    <mergeCell ref="J4:J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E101"/>
  <sheetViews>
    <sheetView zoomScalePageLayoutView="0" workbookViewId="0" topLeftCell="A1">
      <selection activeCell="B2" sqref="B2"/>
    </sheetView>
  </sheetViews>
  <sheetFormatPr defaultColWidth="9.00390625" defaultRowHeight="16.5"/>
  <cols>
    <col min="1" max="1" width="36.375" style="0" customWidth="1"/>
    <col min="2" max="4" width="18.625" style="0" customWidth="1"/>
    <col min="5" max="5" width="10.625" style="0" customWidth="1"/>
  </cols>
  <sheetData>
    <row r="1" spans="1:5" ht="21">
      <c r="A1" s="4"/>
      <c r="B1" s="7" t="s">
        <v>54</v>
      </c>
      <c r="C1" s="4"/>
      <c r="D1" s="4"/>
      <c r="E1" s="4"/>
    </row>
    <row r="2" spans="1:5" ht="21">
      <c r="A2" s="3"/>
      <c r="B2" s="8" t="s">
        <v>176</v>
      </c>
      <c r="C2" s="3"/>
      <c r="D2" s="3"/>
      <c r="E2" s="3"/>
    </row>
    <row r="3" spans="1:5" ht="17.25" thickBot="1">
      <c r="A3" s="6"/>
      <c r="B3" s="9" t="s">
        <v>57</v>
      </c>
      <c r="C3" s="5"/>
      <c r="D3" s="5"/>
      <c r="E3" s="2" t="s">
        <v>87</v>
      </c>
    </row>
    <row r="4" spans="1:5" ht="16.5">
      <c r="A4" s="131" t="s">
        <v>88</v>
      </c>
      <c r="B4" s="145" t="s">
        <v>89</v>
      </c>
      <c r="C4" s="145" t="s">
        <v>90</v>
      </c>
      <c r="D4" s="145" t="s">
        <v>91</v>
      </c>
      <c r="E4" s="147"/>
    </row>
    <row r="5" spans="1:5" ht="17.25" thickBot="1">
      <c r="A5" s="133"/>
      <c r="B5" s="146"/>
      <c r="C5" s="146"/>
      <c r="D5" s="12" t="s">
        <v>92</v>
      </c>
      <c r="E5" s="13" t="s">
        <v>93</v>
      </c>
    </row>
    <row r="6" spans="1:5" ht="16.5">
      <c r="A6" s="18" t="s">
        <v>94</v>
      </c>
      <c r="B6" s="19">
        <v>206204000</v>
      </c>
      <c r="C6" s="19">
        <v>275353846</v>
      </c>
      <c r="D6" s="19">
        <v>69149846</v>
      </c>
      <c r="E6" s="22">
        <v>33.53</v>
      </c>
    </row>
    <row r="7" spans="1:5" ht="16.5">
      <c r="A7" s="17" t="s">
        <v>95</v>
      </c>
      <c r="B7" s="15">
        <v>-248148000</v>
      </c>
      <c r="C7" s="15">
        <v>-202825607</v>
      </c>
      <c r="D7" s="15">
        <v>45322393</v>
      </c>
      <c r="E7" s="23">
        <v>-18.26</v>
      </c>
    </row>
    <row r="8" spans="1:5" ht="16.5">
      <c r="A8" s="17" t="s">
        <v>96</v>
      </c>
      <c r="B8" s="15">
        <v>454352000</v>
      </c>
      <c r="C8" s="15">
        <v>478179453</v>
      </c>
      <c r="D8" s="15">
        <v>23827453</v>
      </c>
      <c r="E8" s="23">
        <v>5.24</v>
      </c>
    </row>
    <row r="9" spans="1:5" ht="16.5">
      <c r="A9" s="17" t="s">
        <v>97</v>
      </c>
      <c r="B9" s="15">
        <v>444825000</v>
      </c>
      <c r="C9" s="15">
        <v>393682212</v>
      </c>
      <c r="D9" s="15">
        <v>-51142788</v>
      </c>
      <c r="E9" s="23">
        <v>-11.5</v>
      </c>
    </row>
    <row r="10" spans="1:5" ht="16.5">
      <c r="A10" s="17" t="s">
        <v>98</v>
      </c>
      <c r="B10" s="15">
        <v>4303000</v>
      </c>
      <c r="C10" s="15">
        <v>5223965</v>
      </c>
      <c r="D10" s="15">
        <v>920965</v>
      </c>
      <c r="E10" s="23">
        <v>21.4</v>
      </c>
    </row>
    <row r="11" spans="1:5" ht="16.5">
      <c r="A11" s="17" t="s">
        <v>99</v>
      </c>
      <c r="B11" s="15">
        <v>37006000</v>
      </c>
      <c r="C11" s="15">
        <v>35746967</v>
      </c>
      <c r="D11" s="15">
        <v>-1259033</v>
      </c>
      <c r="E11" s="23">
        <v>-3.4</v>
      </c>
    </row>
    <row r="12" spans="1:5" ht="16.5">
      <c r="A12" s="17" t="s">
        <v>100</v>
      </c>
      <c r="B12" s="15">
        <v>189530000</v>
      </c>
      <c r="C12" s="15">
        <v>157237293</v>
      </c>
      <c r="D12" s="15">
        <v>-32292707</v>
      </c>
      <c r="E12" s="23">
        <v>-17.04</v>
      </c>
    </row>
    <row r="13" spans="1:5" ht="16.5">
      <c r="A13" s="17" t="s">
        <v>101</v>
      </c>
      <c r="B13" s="15">
        <v>10992000</v>
      </c>
      <c r="C13" s="15">
        <v>8851927</v>
      </c>
      <c r="D13" s="15">
        <v>-2140073</v>
      </c>
      <c r="E13" s="23">
        <v>-19.47</v>
      </c>
    </row>
    <row r="14" spans="1:5" ht="16.5">
      <c r="A14" s="17" t="s">
        <v>102</v>
      </c>
      <c r="B14" s="15">
        <v>60199000</v>
      </c>
      <c r="C14" s="15">
        <v>45475264</v>
      </c>
      <c r="D14" s="15">
        <v>-14723736</v>
      </c>
      <c r="E14" s="23">
        <v>-24.46</v>
      </c>
    </row>
    <row r="15" spans="1:5" ht="16.5">
      <c r="A15" s="17" t="s">
        <v>103</v>
      </c>
      <c r="B15" s="15">
        <v>142795000</v>
      </c>
      <c r="C15" s="15">
        <v>141146796</v>
      </c>
      <c r="D15" s="15">
        <v>-1648204</v>
      </c>
      <c r="E15" s="23">
        <v>-1.15</v>
      </c>
    </row>
    <row r="16" spans="1:5" ht="16.5">
      <c r="A16" s="17" t="s">
        <v>104</v>
      </c>
      <c r="B16" s="15">
        <v>9527000</v>
      </c>
      <c r="C16" s="15">
        <v>15323789</v>
      </c>
      <c r="D16" s="15">
        <v>5796789</v>
      </c>
      <c r="E16" s="23">
        <v>60.85</v>
      </c>
    </row>
    <row r="17" spans="1:5" ht="16.5">
      <c r="A17" s="17" t="s">
        <v>105</v>
      </c>
      <c r="B17" s="15">
        <v>5118000</v>
      </c>
      <c r="C17" s="15">
        <v>13205749</v>
      </c>
      <c r="D17" s="15">
        <v>8087749</v>
      </c>
      <c r="E17" s="23">
        <v>158.03</v>
      </c>
    </row>
    <row r="18" spans="1:5" ht="16.5">
      <c r="A18" s="17" t="s">
        <v>106</v>
      </c>
      <c r="B18" s="15">
        <v>4409000</v>
      </c>
      <c r="C18" s="15">
        <v>2118040</v>
      </c>
      <c r="D18" s="15">
        <v>-2290960</v>
      </c>
      <c r="E18" s="23">
        <v>-51.96</v>
      </c>
    </row>
    <row r="19" spans="1:5" ht="16.5">
      <c r="A19" s="17" t="s">
        <v>107</v>
      </c>
      <c r="B19" s="15">
        <v>0</v>
      </c>
      <c r="C19" s="15">
        <v>239599</v>
      </c>
      <c r="D19" s="15">
        <v>239599</v>
      </c>
      <c r="E19" s="23"/>
    </row>
    <row r="20" spans="1:5" ht="16.5">
      <c r="A20" s="17" t="s">
        <v>101</v>
      </c>
      <c r="B20" s="15">
        <v>0</v>
      </c>
      <c r="C20" s="15">
        <v>12684</v>
      </c>
      <c r="D20" s="15">
        <v>12684</v>
      </c>
      <c r="E20" s="23"/>
    </row>
    <row r="21" spans="1:5" ht="16.5">
      <c r="A21" s="17" t="s">
        <v>102</v>
      </c>
      <c r="B21" s="15">
        <v>0</v>
      </c>
      <c r="C21" s="15">
        <v>226915</v>
      </c>
      <c r="D21" s="15">
        <v>226915</v>
      </c>
      <c r="E21" s="23"/>
    </row>
    <row r="22" spans="1:5" ht="16.5">
      <c r="A22" s="17" t="s">
        <v>108</v>
      </c>
      <c r="B22" s="15">
        <v>0</v>
      </c>
      <c r="C22" s="15">
        <v>1470894</v>
      </c>
      <c r="D22" s="15">
        <v>1470894</v>
      </c>
      <c r="E22" s="23"/>
    </row>
    <row r="23" spans="1:5" ht="16.5">
      <c r="A23" s="17" t="s">
        <v>100</v>
      </c>
      <c r="B23" s="15">
        <v>0</v>
      </c>
      <c r="C23" s="15">
        <v>274684</v>
      </c>
      <c r="D23" s="15">
        <v>274684</v>
      </c>
      <c r="E23" s="23"/>
    </row>
    <row r="24" spans="1:5" ht="16.5">
      <c r="A24" s="17" t="s">
        <v>109</v>
      </c>
      <c r="B24" s="15">
        <v>0</v>
      </c>
      <c r="C24" s="15">
        <v>1196210</v>
      </c>
      <c r="D24" s="15">
        <v>1196210</v>
      </c>
      <c r="E24" s="23"/>
    </row>
    <row r="25" spans="1:5" ht="16.5">
      <c r="A25" s="17" t="s">
        <v>110</v>
      </c>
      <c r="B25" s="15">
        <v>0</v>
      </c>
      <c r="C25" s="15">
        <v>6598130</v>
      </c>
      <c r="D25" s="15">
        <v>6598130</v>
      </c>
      <c r="E25" s="23"/>
    </row>
    <row r="26" spans="1:5" ht="16.5">
      <c r="A26" s="17" t="s">
        <v>111</v>
      </c>
      <c r="B26" s="15">
        <v>0</v>
      </c>
      <c r="C26" s="15">
        <v>60864829</v>
      </c>
      <c r="D26" s="15">
        <v>60864829</v>
      </c>
      <c r="E26" s="23"/>
    </row>
    <row r="27" spans="1:5" ht="16.5">
      <c r="A27" s="17" t="s">
        <v>112</v>
      </c>
      <c r="B27" s="15">
        <v>206204000</v>
      </c>
      <c r="C27" s="15">
        <v>275353846</v>
      </c>
      <c r="D27" s="15">
        <v>69149846</v>
      </c>
      <c r="E27" s="23">
        <v>33.53</v>
      </c>
    </row>
    <row r="28" spans="1:5" ht="16.5">
      <c r="A28" s="16" t="s">
        <v>113</v>
      </c>
      <c r="B28" s="14">
        <v>-411002000</v>
      </c>
      <c r="C28" s="14">
        <v>-535867977</v>
      </c>
      <c r="D28" s="14">
        <v>-124865977</v>
      </c>
      <c r="E28" s="24">
        <v>30.38</v>
      </c>
    </row>
    <row r="29" spans="1:5" ht="16.5">
      <c r="A29" s="17" t="s">
        <v>114</v>
      </c>
      <c r="B29" s="15">
        <v>0</v>
      </c>
      <c r="C29" s="15">
        <v>26023</v>
      </c>
      <c r="D29" s="15">
        <v>26023</v>
      </c>
      <c r="E29" s="23"/>
    </row>
    <row r="30" spans="1:5" ht="16.5">
      <c r="A30" s="17" t="s">
        <v>115</v>
      </c>
      <c r="B30" s="15">
        <v>0</v>
      </c>
      <c r="C30" s="15">
        <v>26023</v>
      </c>
      <c r="D30" s="15">
        <v>26023</v>
      </c>
      <c r="E30" s="23"/>
    </row>
    <row r="31" spans="1:5" ht="16.5">
      <c r="A31" s="17" t="s">
        <v>116</v>
      </c>
      <c r="B31" s="15">
        <v>0</v>
      </c>
      <c r="C31" s="15">
        <v>26023</v>
      </c>
      <c r="D31" s="15">
        <v>26023</v>
      </c>
      <c r="E31" s="23"/>
    </row>
    <row r="32" spans="1:5" ht="16.5">
      <c r="A32" s="17" t="s">
        <v>117</v>
      </c>
      <c r="B32" s="15">
        <v>0</v>
      </c>
      <c r="C32" s="15">
        <v>26023</v>
      </c>
      <c r="D32" s="15">
        <v>26023</v>
      </c>
      <c r="E32" s="23"/>
    </row>
    <row r="33" spans="1:5" ht="16.5">
      <c r="A33" s="17" t="s">
        <v>118</v>
      </c>
      <c r="B33" s="15">
        <v>0</v>
      </c>
      <c r="C33" s="15">
        <v>1876880</v>
      </c>
      <c r="D33" s="15">
        <v>1876880</v>
      </c>
      <c r="E33" s="23"/>
    </row>
    <row r="34" spans="1:5" ht="16.5">
      <c r="A34" s="17" t="s">
        <v>119</v>
      </c>
      <c r="B34" s="15">
        <v>0</v>
      </c>
      <c r="C34" s="15">
        <v>1876880</v>
      </c>
      <c r="D34" s="15">
        <v>1876880</v>
      </c>
      <c r="E34" s="23"/>
    </row>
    <row r="35" spans="1:5" ht="16.5">
      <c r="A35" s="17" t="s">
        <v>120</v>
      </c>
      <c r="B35" s="15">
        <v>0</v>
      </c>
      <c r="C35" s="15">
        <v>-17797160</v>
      </c>
      <c r="D35" s="15">
        <v>-17797160</v>
      </c>
      <c r="E35" s="23"/>
    </row>
    <row r="36" spans="1:5" ht="16.5">
      <c r="A36" s="17" t="s">
        <v>121</v>
      </c>
      <c r="B36" s="15">
        <v>0</v>
      </c>
      <c r="C36" s="15">
        <v>-17797160</v>
      </c>
      <c r="D36" s="15">
        <v>-17797160</v>
      </c>
      <c r="E36" s="23"/>
    </row>
    <row r="37" spans="1:5" ht="16.5">
      <c r="A37" s="17" t="s">
        <v>122</v>
      </c>
      <c r="B37" s="15">
        <v>0</v>
      </c>
      <c r="C37" s="15">
        <v>-1294265</v>
      </c>
      <c r="D37" s="15">
        <v>-1294265</v>
      </c>
      <c r="E37" s="23"/>
    </row>
    <row r="38" spans="1:5" ht="16.5">
      <c r="A38" s="17" t="s">
        <v>123</v>
      </c>
      <c r="B38" s="15">
        <v>0</v>
      </c>
      <c r="C38" s="15">
        <v>-1294265</v>
      </c>
      <c r="D38" s="15">
        <v>-1294265</v>
      </c>
      <c r="E38" s="23"/>
    </row>
    <row r="39" spans="1:5" ht="16.5">
      <c r="A39" s="17" t="s">
        <v>124</v>
      </c>
      <c r="B39" s="15">
        <v>-387732000</v>
      </c>
      <c r="C39" s="15">
        <v>-487223388</v>
      </c>
      <c r="D39" s="15">
        <v>-99491388</v>
      </c>
      <c r="E39" s="23">
        <v>25.66</v>
      </c>
    </row>
    <row r="40" spans="1:5" ht="16.5">
      <c r="A40" s="17" t="s">
        <v>125</v>
      </c>
      <c r="B40" s="15">
        <v>-387732000</v>
      </c>
      <c r="C40" s="15">
        <v>-487223388</v>
      </c>
      <c r="D40" s="15">
        <v>-99491388</v>
      </c>
      <c r="E40" s="23">
        <v>25.66</v>
      </c>
    </row>
    <row r="41" spans="1:5" ht="16.5">
      <c r="A41" s="17" t="s">
        <v>126</v>
      </c>
      <c r="B41" s="15">
        <v>-387732000</v>
      </c>
      <c r="C41" s="15">
        <v>-487223388</v>
      </c>
      <c r="D41" s="15">
        <v>-99491388</v>
      </c>
      <c r="E41" s="23">
        <v>25.66</v>
      </c>
    </row>
    <row r="42" spans="1:5" ht="16.5">
      <c r="A42" s="17" t="s">
        <v>127</v>
      </c>
      <c r="B42" s="15">
        <v>-7200000</v>
      </c>
      <c r="C42" s="15">
        <v>-14953729</v>
      </c>
      <c r="D42" s="15">
        <v>-7753729</v>
      </c>
      <c r="E42" s="23">
        <v>107.69</v>
      </c>
    </row>
    <row r="43" spans="1:5" ht="16.5">
      <c r="A43" s="17" t="s">
        <v>128</v>
      </c>
      <c r="B43" s="15">
        <v>0</v>
      </c>
      <c r="C43" s="15">
        <v>-14184519</v>
      </c>
      <c r="D43" s="15">
        <v>-14184519</v>
      </c>
      <c r="E43" s="23"/>
    </row>
    <row r="44" spans="1:5" ht="16.5">
      <c r="A44" s="17" t="s">
        <v>129</v>
      </c>
      <c r="B44" s="15">
        <v>-131104000</v>
      </c>
      <c r="C44" s="15">
        <v>-123102725</v>
      </c>
      <c r="D44" s="15">
        <v>8001275</v>
      </c>
      <c r="E44" s="23">
        <v>-6.1</v>
      </c>
    </row>
    <row r="45" spans="1:5" ht="16.5">
      <c r="A45" s="17" t="s">
        <v>130</v>
      </c>
      <c r="B45" s="15">
        <v>-6791000</v>
      </c>
      <c r="C45" s="15">
        <v>-5661250</v>
      </c>
      <c r="D45" s="15">
        <v>1129750</v>
      </c>
      <c r="E45" s="23">
        <v>-16.64</v>
      </c>
    </row>
    <row r="46" spans="1:5" ht="16.5">
      <c r="A46" s="17" t="s">
        <v>131</v>
      </c>
      <c r="B46" s="15">
        <v>-112637000</v>
      </c>
      <c r="C46" s="15">
        <v>-80555387</v>
      </c>
      <c r="D46" s="15">
        <v>32081613</v>
      </c>
      <c r="E46" s="23">
        <v>-28.48</v>
      </c>
    </row>
    <row r="47" spans="1:5" ht="16.5">
      <c r="A47" s="17" t="s">
        <v>117</v>
      </c>
      <c r="B47" s="15">
        <v>-130000000</v>
      </c>
      <c r="C47" s="15">
        <v>-248765778</v>
      </c>
      <c r="D47" s="15">
        <v>-118765778</v>
      </c>
      <c r="E47" s="23">
        <v>91.36</v>
      </c>
    </row>
    <row r="48" spans="1:5" ht="16.5">
      <c r="A48" s="17" t="s">
        <v>132</v>
      </c>
      <c r="B48" s="15">
        <v>-23270000</v>
      </c>
      <c r="C48" s="15">
        <v>-31456067</v>
      </c>
      <c r="D48" s="15">
        <v>-8186067</v>
      </c>
      <c r="E48" s="23">
        <v>35.18</v>
      </c>
    </row>
    <row r="49" spans="1:5" ht="16.5">
      <c r="A49" s="17" t="s">
        <v>133</v>
      </c>
      <c r="B49" s="15">
        <v>-3920000</v>
      </c>
      <c r="C49" s="15">
        <v>-19310531</v>
      </c>
      <c r="D49" s="15">
        <v>-15390531</v>
      </c>
      <c r="E49" s="23">
        <v>392.62</v>
      </c>
    </row>
    <row r="50" spans="1:5" ht="16.5">
      <c r="A50" s="17" t="s">
        <v>134</v>
      </c>
      <c r="B50" s="15">
        <v>-19350000</v>
      </c>
      <c r="C50" s="15">
        <v>-12145536</v>
      </c>
      <c r="D50" s="15">
        <v>7204464</v>
      </c>
      <c r="E50" s="23">
        <v>-37.23</v>
      </c>
    </row>
    <row r="51" spans="1:5" ht="16.5">
      <c r="A51" s="17" t="s">
        <v>135</v>
      </c>
      <c r="B51" s="15">
        <v>-411002000</v>
      </c>
      <c r="C51" s="15">
        <v>-535867977</v>
      </c>
      <c r="D51" s="15">
        <v>-124865977</v>
      </c>
      <c r="E51" s="23">
        <v>30.38</v>
      </c>
    </row>
    <row r="52" spans="1:5" ht="16.5">
      <c r="A52" s="16" t="s">
        <v>136</v>
      </c>
      <c r="B52" s="14">
        <v>85268000</v>
      </c>
      <c r="C52" s="14">
        <v>95211903</v>
      </c>
      <c r="D52" s="14">
        <v>9943903</v>
      </c>
      <c r="E52" s="24">
        <v>11.66</v>
      </c>
    </row>
    <row r="53" spans="1:5" ht="16.5">
      <c r="A53" s="17" t="s">
        <v>137</v>
      </c>
      <c r="B53" s="15">
        <v>0</v>
      </c>
      <c r="C53" s="15">
        <v>687494199</v>
      </c>
      <c r="D53" s="15">
        <v>687494199</v>
      </c>
      <c r="E53" s="23"/>
    </row>
    <row r="54" spans="1:5" ht="16.5">
      <c r="A54" s="17" t="s">
        <v>138</v>
      </c>
      <c r="B54" s="15">
        <v>0</v>
      </c>
      <c r="C54" s="15">
        <v>687494199</v>
      </c>
      <c r="D54" s="15">
        <v>687494199</v>
      </c>
      <c r="E54" s="23"/>
    </row>
    <row r="55" spans="1:5" ht="16.5">
      <c r="A55" s="17" t="s">
        <v>139</v>
      </c>
      <c r="B55" s="15">
        <v>85268000</v>
      </c>
      <c r="C55" s="15">
        <v>90296325</v>
      </c>
      <c r="D55" s="15">
        <v>5028325</v>
      </c>
      <c r="E55" s="23">
        <v>5.9</v>
      </c>
    </row>
    <row r="56" spans="1:5" ht="16.5">
      <c r="A56" s="17" t="s">
        <v>140</v>
      </c>
      <c r="B56" s="15">
        <v>70268000</v>
      </c>
      <c r="C56" s="15">
        <v>70268000</v>
      </c>
      <c r="D56" s="15">
        <v>0</v>
      </c>
      <c r="E56" s="23">
        <v>0</v>
      </c>
    </row>
    <row r="57" spans="1:5" ht="16.5">
      <c r="A57" s="17" t="s">
        <v>141</v>
      </c>
      <c r="B57" s="15">
        <v>70268000</v>
      </c>
      <c r="C57" s="15">
        <v>70268000</v>
      </c>
      <c r="D57" s="15">
        <v>0</v>
      </c>
      <c r="E57" s="23">
        <v>0</v>
      </c>
    </row>
    <row r="58" spans="1:5" ht="16.5">
      <c r="A58" s="17" t="s">
        <v>142</v>
      </c>
      <c r="B58" s="15">
        <v>15000000</v>
      </c>
      <c r="C58" s="15">
        <v>20028325</v>
      </c>
      <c r="D58" s="15">
        <v>5028325</v>
      </c>
      <c r="E58" s="23">
        <v>33.52</v>
      </c>
    </row>
    <row r="59" spans="1:5" ht="16.5">
      <c r="A59" s="17" t="s">
        <v>143</v>
      </c>
      <c r="B59" s="15">
        <v>0</v>
      </c>
      <c r="C59" s="15">
        <v>-682578621</v>
      </c>
      <c r="D59" s="15">
        <v>-682578621</v>
      </c>
      <c r="E59" s="23"/>
    </row>
    <row r="60" spans="1:5" ht="16.5">
      <c r="A60" s="17" t="s">
        <v>144</v>
      </c>
      <c r="B60" s="15">
        <v>0</v>
      </c>
      <c r="C60" s="15">
        <v>-682578621</v>
      </c>
      <c r="D60" s="15">
        <v>-682578621</v>
      </c>
      <c r="E60" s="23"/>
    </row>
    <row r="61" spans="1:5" ht="16.5">
      <c r="A61" s="17" t="s">
        <v>145</v>
      </c>
      <c r="B61" s="15">
        <v>85268000</v>
      </c>
      <c r="C61" s="15">
        <v>95211903</v>
      </c>
      <c r="D61" s="15">
        <v>9943903</v>
      </c>
      <c r="E61" s="23">
        <v>11.66</v>
      </c>
    </row>
    <row r="62" spans="1:5" ht="16.5">
      <c r="A62" s="16" t="s">
        <v>146</v>
      </c>
      <c r="B62" s="14">
        <v>0</v>
      </c>
      <c r="C62" s="14">
        <v>0</v>
      </c>
      <c r="D62" s="14">
        <v>0</v>
      </c>
      <c r="E62" s="24"/>
    </row>
    <row r="63" spans="1:5" ht="16.5">
      <c r="A63" s="16" t="s">
        <v>147</v>
      </c>
      <c r="B63" s="14">
        <v>-119530000</v>
      </c>
      <c r="C63" s="14">
        <v>-165302228</v>
      </c>
      <c r="D63" s="14">
        <v>-45772228</v>
      </c>
      <c r="E63" s="24">
        <v>38.29</v>
      </c>
    </row>
    <row r="64" spans="1:5" ht="16.5">
      <c r="A64" s="16" t="s">
        <v>148</v>
      </c>
      <c r="B64" s="14">
        <v>3241131000</v>
      </c>
      <c r="C64" s="14">
        <v>3269461585</v>
      </c>
      <c r="D64" s="14">
        <v>28330585</v>
      </c>
      <c r="E64" s="24">
        <v>0.87</v>
      </c>
    </row>
    <row r="65" spans="1:5" ht="16.5">
      <c r="A65" s="16" t="s">
        <v>149</v>
      </c>
      <c r="B65" s="14">
        <v>3121601000</v>
      </c>
      <c r="C65" s="14">
        <v>3104159357</v>
      </c>
      <c r="D65" s="14">
        <v>-17441643</v>
      </c>
      <c r="E65" s="24">
        <v>-0.56</v>
      </c>
    </row>
    <row r="66" spans="1:5" ht="16.5">
      <c r="A66" s="16" t="s">
        <v>150</v>
      </c>
      <c r="B66" s="14"/>
      <c r="C66" s="14"/>
      <c r="D66" s="14"/>
      <c r="E66" s="24"/>
    </row>
    <row r="67" spans="1:5" ht="16.5">
      <c r="A67" s="17" t="s">
        <v>151</v>
      </c>
      <c r="B67" s="15">
        <v>0</v>
      </c>
      <c r="C67" s="15">
        <v>0</v>
      </c>
      <c r="D67" s="15">
        <v>0</v>
      </c>
      <c r="E67" s="23"/>
    </row>
    <row r="68" spans="1:5" ht="16.5">
      <c r="A68" s="17" t="s">
        <v>152</v>
      </c>
      <c r="B68" s="15">
        <v>1000000</v>
      </c>
      <c r="C68" s="15">
        <v>0</v>
      </c>
      <c r="D68" s="15">
        <v>-1000000</v>
      </c>
      <c r="E68" s="23">
        <v>-100</v>
      </c>
    </row>
    <row r="69" spans="1:5" ht="16.5">
      <c r="A69" s="17" t="s">
        <v>100</v>
      </c>
      <c r="B69" s="15">
        <v>1000000</v>
      </c>
      <c r="C69" s="15">
        <v>0</v>
      </c>
      <c r="D69" s="15">
        <v>-1000000</v>
      </c>
      <c r="E69" s="23">
        <v>-100</v>
      </c>
    </row>
    <row r="70" spans="1:5" ht="16.5">
      <c r="A70" s="17" t="s">
        <v>153</v>
      </c>
      <c r="B70" s="15">
        <v>-1000000</v>
      </c>
      <c r="C70" s="15">
        <v>0</v>
      </c>
      <c r="D70" s="15">
        <v>1000000</v>
      </c>
      <c r="E70" s="23">
        <v>-100</v>
      </c>
    </row>
    <row r="71" spans="1:5" ht="16.5">
      <c r="A71" s="17" t="s">
        <v>100</v>
      </c>
      <c r="B71" s="15">
        <v>-1000000</v>
      </c>
      <c r="C71" s="15">
        <v>0</v>
      </c>
      <c r="D71" s="15">
        <v>1000000</v>
      </c>
      <c r="E71" s="23">
        <v>-100</v>
      </c>
    </row>
    <row r="72" spans="1:5" ht="16.5">
      <c r="A72" s="17" t="s">
        <v>154</v>
      </c>
      <c r="B72" s="15">
        <v>500000</v>
      </c>
      <c r="C72" s="15">
        <v>6981849</v>
      </c>
      <c r="D72" s="15">
        <v>6481849</v>
      </c>
      <c r="E72" s="23">
        <v>1296.37</v>
      </c>
    </row>
    <row r="73" spans="1:5" ht="16.5">
      <c r="A73" s="17" t="s">
        <v>155</v>
      </c>
      <c r="B73" s="15">
        <v>500000</v>
      </c>
      <c r="C73" s="15">
        <v>6981849</v>
      </c>
      <c r="D73" s="15">
        <v>6481849</v>
      </c>
      <c r="E73" s="23">
        <v>1296.37</v>
      </c>
    </row>
    <row r="74" spans="1:5" ht="16.5">
      <c r="A74" s="17" t="s">
        <v>99</v>
      </c>
      <c r="B74" s="15">
        <v>0</v>
      </c>
      <c r="C74" s="15">
        <v>693700</v>
      </c>
      <c r="D74" s="15">
        <v>693700</v>
      </c>
      <c r="E74" s="23"/>
    </row>
    <row r="75" spans="1:5" ht="16.5">
      <c r="A75" s="17" t="s">
        <v>100</v>
      </c>
      <c r="B75" s="15">
        <v>500000</v>
      </c>
      <c r="C75" s="15">
        <v>5314649</v>
      </c>
      <c r="D75" s="15">
        <v>4814649</v>
      </c>
      <c r="E75" s="23">
        <v>962.93</v>
      </c>
    </row>
    <row r="76" spans="1:5" ht="16.5">
      <c r="A76" s="17" t="s">
        <v>101</v>
      </c>
      <c r="B76" s="15">
        <v>0</v>
      </c>
      <c r="C76" s="15">
        <v>48144</v>
      </c>
      <c r="D76" s="15">
        <v>48144</v>
      </c>
      <c r="E76" s="23"/>
    </row>
    <row r="77" spans="1:5" ht="16.5">
      <c r="A77" s="17" t="s">
        <v>102</v>
      </c>
      <c r="B77" s="15">
        <v>0</v>
      </c>
      <c r="C77" s="15">
        <v>925356</v>
      </c>
      <c r="D77" s="15">
        <v>925356</v>
      </c>
      <c r="E77" s="23"/>
    </row>
    <row r="78" spans="1:5" ht="16.5">
      <c r="A78" s="17" t="s">
        <v>156</v>
      </c>
      <c r="B78" s="15">
        <v>-248148000</v>
      </c>
      <c r="C78" s="15">
        <v>-202825607</v>
      </c>
      <c r="D78" s="15">
        <v>45322393</v>
      </c>
      <c r="E78" s="23">
        <v>-18.26</v>
      </c>
    </row>
    <row r="79" spans="1:5" ht="16.5">
      <c r="A79" s="17" t="s">
        <v>157</v>
      </c>
      <c r="B79" s="15">
        <v>-248148000</v>
      </c>
      <c r="C79" s="15">
        <v>-202825607</v>
      </c>
      <c r="D79" s="15">
        <v>45322393</v>
      </c>
      <c r="E79" s="23">
        <v>-18.26</v>
      </c>
    </row>
    <row r="80" spans="1:5" ht="16.5">
      <c r="A80" s="17" t="s">
        <v>158</v>
      </c>
      <c r="B80" s="15">
        <v>10000000</v>
      </c>
      <c r="C80" s="15">
        <v>1795260</v>
      </c>
      <c r="D80" s="15">
        <v>-8204740</v>
      </c>
      <c r="E80" s="23">
        <v>-82.05</v>
      </c>
    </row>
    <row r="81" spans="1:5" ht="16.5">
      <c r="A81" s="17" t="s">
        <v>159</v>
      </c>
      <c r="B81" s="15">
        <v>15000000</v>
      </c>
      <c r="C81" s="15">
        <v>12540728</v>
      </c>
      <c r="D81" s="15">
        <v>-2459272</v>
      </c>
      <c r="E81" s="23">
        <v>-16.4</v>
      </c>
    </row>
    <row r="82" spans="1:5" ht="16.5">
      <c r="A82" s="17" t="s">
        <v>160</v>
      </c>
      <c r="B82" s="15">
        <v>-5000000</v>
      </c>
      <c r="C82" s="15">
        <v>-10745468</v>
      </c>
      <c r="D82" s="15">
        <v>-5745468</v>
      </c>
      <c r="E82" s="23">
        <v>114.91</v>
      </c>
    </row>
    <row r="83" spans="1:5" ht="16.5">
      <c r="A83" s="17" t="s">
        <v>161</v>
      </c>
      <c r="B83" s="15">
        <v>0</v>
      </c>
      <c r="C83" s="15">
        <v>-87104</v>
      </c>
      <c r="D83" s="15">
        <v>-87104</v>
      </c>
      <c r="E83" s="23"/>
    </row>
    <row r="84" spans="1:5" ht="16.5">
      <c r="A84" s="17" t="s">
        <v>162</v>
      </c>
      <c r="B84" s="15">
        <v>0</v>
      </c>
      <c r="C84" s="15">
        <v>-87104</v>
      </c>
      <c r="D84" s="15">
        <v>-87104</v>
      </c>
      <c r="E84" s="23"/>
    </row>
    <row r="85" spans="1:5" ht="16.5">
      <c r="A85" s="17" t="s">
        <v>163</v>
      </c>
      <c r="B85" s="15">
        <v>0</v>
      </c>
      <c r="C85" s="15">
        <v>-87104</v>
      </c>
      <c r="D85" s="15">
        <v>-87104</v>
      </c>
      <c r="E85" s="23"/>
    </row>
    <row r="86" spans="1:5" ht="16.5">
      <c r="A86" s="17" t="s">
        <v>164</v>
      </c>
      <c r="B86" s="15">
        <v>0</v>
      </c>
      <c r="C86" s="15">
        <v>62733327</v>
      </c>
      <c r="D86" s="15">
        <v>62733327</v>
      </c>
      <c r="E86" s="23"/>
    </row>
    <row r="87" spans="1:5" ht="16.5">
      <c r="A87" s="17" t="s">
        <v>165</v>
      </c>
      <c r="B87" s="15">
        <v>0</v>
      </c>
      <c r="C87" s="15">
        <v>62733327</v>
      </c>
      <c r="D87" s="15">
        <v>62733327</v>
      </c>
      <c r="E87" s="23"/>
    </row>
    <row r="88" spans="1:5" ht="16.5">
      <c r="A88" s="17" t="s">
        <v>98</v>
      </c>
      <c r="B88" s="15">
        <v>0</v>
      </c>
      <c r="C88" s="15">
        <v>2844750</v>
      </c>
      <c r="D88" s="15">
        <v>2844750</v>
      </c>
      <c r="E88" s="23"/>
    </row>
    <row r="89" spans="1:5" ht="16.5">
      <c r="A89" s="17" t="s">
        <v>99</v>
      </c>
      <c r="B89" s="15">
        <v>0</v>
      </c>
      <c r="C89" s="15">
        <v>9613638</v>
      </c>
      <c r="D89" s="15">
        <v>9613638</v>
      </c>
      <c r="E89" s="23"/>
    </row>
    <row r="90" spans="1:5" ht="16.5">
      <c r="A90" s="17" t="s">
        <v>100</v>
      </c>
      <c r="B90" s="15">
        <v>0</v>
      </c>
      <c r="C90" s="15">
        <v>18233480</v>
      </c>
      <c r="D90" s="15">
        <v>18233480</v>
      </c>
      <c r="E90" s="23"/>
    </row>
    <row r="91" spans="1:5" ht="16.5">
      <c r="A91" s="17" t="s">
        <v>102</v>
      </c>
      <c r="B91" s="15">
        <v>0</v>
      </c>
      <c r="C91" s="15">
        <v>32041459</v>
      </c>
      <c r="D91" s="15">
        <v>32041459</v>
      </c>
      <c r="E91" s="23"/>
    </row>
    <row r="92" spans="1:5" ht="16.5">
      <c r="A92" s="17" t="s">
        <v>166</v>
      </c>
      <c r="B92" s="15">
        <v>0</v>
      </c>
      <c r="C92" s="15">
        <v>1244477</v>
      </c>
      <c r="D92" s="15">
        <v>1244477</v>
      </c>
      <c r="E92" s="23"/>
    </row>
    <row r="93" spans="1:5" ht="16.5">
      <c r="A93" s="17" t="s">
        <v>167</v>
      </c>
      <c r="B93" s="15">
        <v>0</v>
      </c>
      <c r="C93" s="15">
        <v>3081027</v>
      </c>
      <c r="D93" s="15">
        <v>3081027</v>
      </c>
      <c r="E93" s="23"/>
    </row>
    <row r="94" spans="1:5" ht="16.5">
      <c r="A94" s="17" t="s">
        <v>168</v>
      </c>
      <c r="B94" s="15">
        <v>0</v>
      </c>
      <c r="C94" s="15">
        <v>-1836550</v>
      </c>
      <c r="D94" s="15">
        <v>-1836550</v>
      </c>
      <c r="E94" s="23"/>
    </row>
    <row r="95" spans="1:5" ht="16.5">
      <c r="A95" s="17" t="s">
        <v>169</v>
      </c>
      <c r="B95" s="15">
        <v>0</v>
      </c>
      <c r="C95" s="15">
        <v>4000000</v>
      </c>
      <c r="D95" s="15">
        <v>4000000</v>
      </c>
      <c r="E95" s="23"/>
    </row>
    <row r="96" spans="1:5" ht="16.5">
      <c r="A96" s="17" t="s">
        <v>170</v>
      </c>
      <c r="B96" s="15">
        <v>0</v>
      </c>
      <c r="C96" s="15">
        <v>4104603</v>
      </c>
      <c r="D96" s="15">
        <v>4104603</v>
      </c>
      <c r="E96" s="23"/>
    </row>
    <row r="97" spans="1:5" ht="16.5">
      <c r="A97" s="17" t="s">
        <v>171</v>
      </c>
      <c r="B97" s="15">
        <v>0</v>
      </c>
      <c r="C97" s="15">
        <v>-104603</v>
      </c>
      <c r="D97" s="15">
        <v>-104603</v>
      </c>
      <c r="E97" s="23"/>
    </row>
    <row r="98" spans="1:5" ht="16.5">
      <c r="A98" s="17" t="s">
        <v>172</v>
      </c>
      <c r="B98" s="15">
        <v>142795000</v>
      </c>
      <c r="C98" s="15">
        <v>141146796</v>
      </c>
      <c r="D98" s="15">
        <v>-1648204</v>
      </c>
      <c r="E98" s="23">
        <v>-1.15</v>
      </c>
    </row>
    <row r="99" spans="1:5" ht="17.25" thickBot="1">
      <c r="A99" s="31" t="s">
        <v>173</v>
      </c>
      <c r="B99" s="32">
        <v>0</v>
      </c>
      <c r="C99" s="32">
        <v>5966370</v>
      </c>
      <c r="D99" s="32">
        <v>5966370</v>
      </c>
      <c r="E99" s="33"/>
    </row>
    <row r="100" spans="1:5" ht="16.5">
      <c r="A100" s="148" t="s">
        <v>174</v>
      </c>
      <c r="B100" s="148"/>
      <c r="C100" s="148"/>
      <c r="D100" s="148"/>
      <c r="E100" s="148"/>
    </row>
    <row r="101" spans="1:5" ht="261" customHeight="1">
      <c r="A101" s="149" t="s">
        <v>175</v>
      </c>
      <c r="B101" s="149"/>
      <c r="C101" s="149"/>
      <c r="D101" s="149"/>
      <c r="E101" s="149"/>
    </row>
  </sheetData>
  <sheetProtection/>
  <mergeCells count="6">
    <mergeCell ref="A4:A5"/>
    <mergeCell ref="B4:B5"/>
    <mergeCell ref="C4:C5"/>
    <mergeCell ref="D4:E4"/>
    <mergeCell ref="A100:E100"/>
    <mergeCell ref="A101:E10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N58"/>
  <sheetViews>
    <sheetView zoomScalePageLayoutView="0" workbookViewId="0" topLeftCell="A1">
      <selection activeCell="D19" sqref="D19"/>
    </sheetView>
  </sheetViews>
  <sheetFormatPr defaultColWidth="9.00390625" defaultRowHeight="16.5"/>
  <cols>
    <col min="1" max="1" width="25.625" style="0" customWidth="1"/>
    <col min="2" max="2" width="18.625" style="0" customWidth="1"/>
    <col min="3" max="3" width="9.625" style="0" customWidth="1"/>
    <col min="4" max="4" width="18.625" style="0" customWidth="1"/>
    <col min="5" max="5" width="9.625" style="0" customWidth="1"/>
    <col min="6" max="6" width="18.625" style="0" customWidth="1"/>
    <col min="7" max="7" width="9.625" style="0" customWidth="1"/>
    <col min="8" max="8" width="25.625" style="0" customWidth="1"/>
    <col min="9" max="9" width="18.625" style="0" customWidth="1"/>
    <col min="10" max="10" width="9.625" style="0" customWidth="1"/>
    <col min="11" max="11" width="18.625" style="0" customWidth="1"/>
    <col min="12" max="12" width="9.625" style="0" customWidth="1"/>
    <col min="13" max="13" width="18.625" style="0" customWidth="1"/>
    <col min="14" max="14" width="9.625" style="0" customWidth="1"/>
  </cols>
  <sheetData>
    <row r="1" spans="1:14" ht="21">
      <c r="A1" s="4"/>
      <c r="B1" s="1"/>
      <c r="C1" s="4"/>
      <c r="D1" s="7" t="s">
        <v>177</v>
      </c>
      <c r="E1" s="4"/>
      <c r="F1" s="4"/>
      <c r="G1" s="4"/>
      <c r="H1" s="4"/>
      <c r="I1" s="1"/>
      <c r="J1" s="4"/>
      <c r="K1" s="4"/>
      <c r="L1" s="4"/>
      <c r="M1" s="4"/>
      <c r="N1" s="4"/>
    </row>
    <row r="2" spans="1:14" ht="21">
      <c r="A2" s="3"/>
      <c r="B2" s="1"/>
      <c r="C2" s="3"/>
      <c r="D2" s="8" t="s">
        <v>264</v>
      </c>
      <c r="E2" s="3"/>
      <c r="F2" s="3"/>
      <c r="G2" s="3"/>
      <c r="H2" s="3"/>
      <c r="I2" s="1"/>
      <c r="J2" s="3"/>
      <c r="K2" s="3"/>
      <c r="L2" s="3"/>
      <c r="M2" s="3"/>
      <c r="N2" s="3"/>
    </row>
    <row r="3" spans="1:14" ht="17.25" thickBot="1">
      <c r="A3" s="6"/>
      <c r="B3" s="1"/>
      <c r="C3" s="5"/>
      <c r="D3" s="9" t="s">
        <v>178</v>
      </c>
      <c r="E3" s="5"/>
      <c r="F3" s="5"/>
      <c r="G3" s="5" t="s">
        <v>10</v>
      </c>
      <c r="H3" s="5"/>
      <c r="I3" s="1"/>
      <c r="J3" s="5"/>
      <c r="K3" s="5"/>
      <c r="L3" s="5"/>
      <c r="M3" s="5"/>
      <c r="N3" s="2" t="s">
        <v>10</v>
      </c>
    </row>
    <row r="4" spans="1:14" ht="16.5">
      <c r="A4" s="141" t="s">
        <v>179</v>
      </c>
      <c r="B4" s="143" t="s">
        <v>180</v>
      </c>
      <c r="C4" s="143"/>
      <c r="D4" s="143" t="s">
        <v>181</v>
      </c>
      <c r="E4" s="143"/>
      <c r="F4" s="143" t="s">
        <v>182</v>
      </c>
      <c r="G4" s="143"/>
      <c r="H4" s="143" t="s">
        <v>179</v>
      </c>
      <c r="I4" s="143" t="s">
        <v>180</v>
      </c>
      <c r="J4" s="143"/>
      <c r="K4" s="143" t="s">
        <v>181</v>
      </c>
      <c r="L4" s="143"/>
      <c r="M4" s="143" t="s">
        <v>182</v>
      </c>
      <c r="N4" s="144"/>
    </row>
    <row r="5" spans="1:14" ht="17.25" thickBot="1">
      <c r="A5" s="142"/>
      <c r="B5" s="26" t="s">
        <v>183</v>
      </c>
      <c r="C5" s="26" t="s">
        <v>184</v>
      </c>
      <c r="D5" s="26" t="s">
        <v>183</v>
      </c>
      <c r="E5" s="26" t="s">
        <v>184</v>
      </c>
      <c r="F5" s="26" t="s">
        <v>183</v>
      </c>
      <c r="G5" s="26" t="s">
        <v>184</v>
      </c>
      <c r="H5" s="151"/>
      <c r="I5" s="26" t="s">
        <v>183</v>
      </c>
      <c r="J5" s="26" t="s">
        <v>184</v>
      </c>
      <c r="K5" s="26" t="s">
        <v>183</v>
      </c>
      <c r="L5" s="26" t="s">
        <v>184</v>
      </c>
      <c r="M5" s="26" t="s">
        <v>183</v>
      </c>
      <c r="N5" s="27" t="s">
        <v>184</v>
      </c>
    </row>
    <row r="6" spans="1:14" ht="16.5">
      <c r="A6" s="34" t="s">
        <v>185</v>
      </c>
      <c r="B6" s="19">
        <v>12828466131</v>
      </c>
      <c r="C6" s="19">
        <v>100</v>
      </c>
      <c r="D6" s="19">
        <v>12870983330</v>
      </c>
      <c r="E6" s="19">
        <v>100</v>
      </c>
      <c r="F6" s="19">
        <v>-42517199</v>
      </c>
      <c r="G6" s="19">
        <v>-0.33</v>
      </c>
      <c r="H6" s="35" t="s">
        <v>186</v>
      </c>
      <c r="I6" s="19">
        <v>6569765666</v>
      </c>
      <c r="J6" s="19">
        <v>51.21</v>
      </c>
      <c r="K6" s="19">
        <v>6649126705</v>
      </c>
      <c r="L6" s="19">
        <v>51.66</v>
      </c>
      <c r="M6" s="19">
        <v>-79361039</v>
      </c>
      <c r="N6" s="22">
        <v>-1.19</v>
      </c>
    </row>
    <row r="7" spans="1:14" ht="16.5">
      <c r="A7" s="36" t="s">
        <v>187</v>
      </c>
      <c r="B7" s="14">
        <v>3207607443</v>
      </c>
      <c r="C7" s="14">
        <v>25</v>
      </c>
      <c r="D7" s="14">
        <v>3361710641</v>
      </c>
      <c r="E7" s="14">
        <v>26.12</v>
      </c>
      <c r="F7" s="14">
        <v>-154103198</v>
      </c>
      <c r="G7" s="14">
        <v>-4.58</v>
      </c>
      <c r="H7" s="37" t="s">
        <v>188</v>
      </c>
      <c r="I7" s="14">
        <v>806753372</v>
      </c>
      <c r="J7" s="14">
        <v>6.29</v>
      </c>
      <c r="K7" s="14">
        <v>755678453</v>
      </c>
      <c r="L7" s="14">
        <v>5.87</v>
      </c>
      <c r="M7" s="14">
        <v>51074919</v>
      </c>
      <c r="N7" s="24">
        <v>6.76</v>
      </c>
    </row>
    <row r="8" spans="1:14" ht="16.5">
      <c r="A8" s="36" t="s">
        <v>189</v>
      </c>
      <c r="B8" s="14">
        <v>3104159357</v>
      </c>
      <c r="C8" s="14">
        <v>24.2</v>
      </c>
      <c r="D8" s="14">
        <v>3269461585</v>
      </c>
      <c r="E8" s="14">
        <v>25.4</v>
      </c>
      <c r="F8" s="14">
        <v>-165302228</v>
      </c>
      <c r="G8" s="14">
        <v>-5.06</v>
      </c>
      <c r="H8" s="37" t="s">
        <v>190</v>
      </c>
      <c r="I8" s="14">
        <v>142524291</v>
      </c>
      <c r="J8" s="14">
        <v>1.11</v>
      </c>
      <c r="K8" s="14">
        <v>158914115</v>
      </c>
      <c r="L8" s="14">
        <v>1.23</v>
      </c>
      <c r="M8" s="14">
        <v>-16389824</v>
      </c>
      <c r="N8" s="24">
        <v>-10.31</v>
      </c>
    </row>
    <row r="9" spans="1:14" ht="16.5">
      <c r="A9" s="38" t="s">
        <v>191</v>
      </c>
      <c r="B9" s="15">
        <v>3104159357</v>
      </c>
      <c r="C9" s="15">
        <v>24.2</v>
      </c>
      <c r="D9" s="15">
        <v>3269461585</v>
      </c>
      <c r="E9" s="15">
        <v>25.4</v>
      </c>
      <c r="F9" s="15">
        <v>-165302228</v>
      </c>
      <c r="G9" s="15">
        <v>-5.06</v>
      </c>
      <c r="H9" s="39" t="s">
        <v>192</v>
      </c>
      <c r="I9" s="15">
        <v>39242687</v>
      </c>
      <c r="J9" s="15">
        <v>0.31</v>
      </c>
      <c r="K9" s="15">
        <v>41710379</v>
      </c>
      <c r="L9" s="15">
        <v>0.32</v>
      </c>
      <c r="M9" s="15">
        <v>-2467692</v>
      </c>
      <c r="N9" s="23">
        <v>-5.92</v>
      </c>
    </row>
    <row r="10" spans="1:14" ht="16.5">
      <c r="A10" s="36" t="s">
        <v>193</v>
      </c>
      <c r="B10" s="14">
        <v>18498627</v>
      </c>
      <c r="C10" s="14">
        <v>0.14</v>
      </c>
      <c r="D10" s="14">
        <v>18561865</v>
      </c>
      <c r="E10" s="14">
        <v>0.14</v>
      </c>
      <c r="F10" s="14">
        <v>-63238</v>
      </c>
      <c r="G10" s="14">
        <v>-0.34</v>
      </c>
      <c r="H10" s="39" t="s">
        <v>194</v>
      </c>
      <c r="I10" s="15">
        <v>103252928</v>
      </c>
      <c r="J10" s="15">
        <v>0.8</v>
      </c>
      <c r="K10" s="15">
        <v>101447456</v>
      </c>
      <c r="L10" s="15">
        <v>0.79</v>
      </c>
      <c r="M10" s="15">
        <v>1805472</v>
      </c>
      <c r="N10" s="23">
        <v>1.78</v>
      </c>
    </row>
    <row r="11" spans="1:14" ht="16.5">
      <c r="A11" s="38" t="s">
        <v>195</v>
      </c>
      <c r="B11" s="15">
        <v>17324684</v>
      </c>
      <c r="C11" s="15">
        <v>0.14</v>
      </c>
      <c r="D11" s="15">
        <v>17387922</v>
      </c>
      <c r="E11" s="15">
        <v>0.14</v>
      </c>
      <c r="F11" s="15">
        <v>-63238</v>
      </c>
      <c r="G11" s="15">
        <v>-0.36</v>
      </c>
      <c r="H11" s="39" t="s">
        <v>196</v>
      </c>
      <c r="I11" s="15">
        <v>28676</v>
      </c>
      <c r="J11" s="15">
        <v>0</v>
      </c>
      <c r="K11" s="15">
        <v>0</v>
      </c>
      <c r="L11" s="15">
        <v>0</v>
      </c>
      <c r="M11" s="15">
        <v>28676</v>
      </c>
      <c r="N11" s="23"/>
    </row>
    <row r="12" spans="1:14" ht="16.5">
      <c r="A12" s="38" t="s">
        <v>197</v>
      </c>
      <c r="B12" s="15">
        <v>1173943</v>
      </c>
      <c r="C12" s="15">
        <v>0.01</v>
      </c>
      <c r="D12" s="15">
        <v>1173943</v>
      </c>
      <c r="E12" s="15">
        <v>0.01</v>
      </c>
      <c r="F12" s="15">
        <v>0</v>
      </c>
      <c r="G12" s="15">
        <v>0</v>
      </c>
      <c r="H12" s="39" t="s">
        <v>198</v>
      </c>
      <c r="I12" s="15">
        <v>0</v>
      </c>
      <c r="J12" s="15">
        <v>0</v>
      </c>
      <c r="K12" s="15">
        <v>15756280</v>
      </c>
      <c r="L12" s="15">
        <v>0.12</v>
      </c>
      <c r="M12" s="15">
        <v>-15756280</v>
      </c>
      <c r="N12" s="23">
        <v>-100</v>
      </c>
    </row>
    <row r="13" spans="1:14" ht="16.5">
      <c r="A13" s="36" t="s">
        <v>199</v>
      </c>
      <c r="B13" s="14">
        <v>67152299</v>
      </c>
      <c r="C13" s="14">
        <v>0.52</v>
      </c>
      <c r="D13" s="14">
        <v>73687191</v>
      </c>
      <c r="E13" s="14">
        <v>0.57</v>
      </c>
      <c r="F13" s="14">
        <v>-6534892</v>
      </c>
      <c r="G13" s="14">
        <v>-8.87</v>
      </c>
      <c r="H13" s="37" t="s">
        <v>200</v>
      </c>
      <c r="I13" s="14">
        <v>664229081</v>
      </c>
      <c r="J13" s="14">
        <v>5.18</v>
      </c>
      <c r="K13" s="14">
        <v>596764338</v>
      </c>
      <c r="L13" s="14">
        <v>4.64</v>
      </c>
      <c r="M13" s="14">
        <v>67464743</v>
      </c>
      <c r="N13" s="24">
        <v>11.31</v>
      </c>
    </row>
    <row r="14" spans="1:14" ht="16.5">
      <c r="A14" s="38" t="s">
        <v>201</v>
      </c>
      <c r="B14" s="15">
        <v>1242990</v>
      </c>
      <c r="C14" s="15">
        <v>0.01</v>
      </c>
      <c r="D14" s="15">
        <v>1300708</v>
      </c>
      <c r="E14" s="15">
        <v>0.01</v>
      </c>
      <c r="F14" s="15">
        <v>-57718</v>
      </c>
      <c r="G14" s="15">
        <v>-4.44</v>
      </c>
      <c r="H14" s="39" t="s">
        <v>202</v>
      </c>
      <c r="I14" s="15">
        <v>542670393</v>
      </c>
      <c r="J14" s="15">
        <v>4.23</v>
      </c>
      <c r="K14" s="15">
        <v>500927948</v>
      </c>
      <c r="L14" s="15">
        <v>3.89</v>
      </c>
      <c r="M14" s="15">
        <v>41742445</v>
      </c>
      <c r="N14" s="23">
        <v>8.33</v>
      </c>
    </row>
    <row r="15" spans="1:14" ht="16.5">
      <c r="A15" s="38" t="s">
        <v>203</v>
      </c>
      <c r="B15" s="15">
        <v>65895915</v>
      </c>
      <c r="C15" s="15">
        <v>0.51</v>
      </c>
      <c r="D15" s="15">
        <v>72386483</v>
      </c>
      <c r="E15" s="15">
        <v>0.56</v>
      </c>
      <c r="F15" s="15">
        <v>-6490568</v>
      </c>
      <c r="G15" s="15">
        <v>-8.97</v>
      </c>
      <c r="H15" s="39" t="s">
        <v>204</v>
      </c>
      <c r="I15" s="15">
        <v>121558688</v>
      </c>
      <c r="J15" s="15">
        <v>0.95</v>
      </c>
      <c r="K15" s="15">
        <v>95836390</v>
      </c>
      <c r="L15" s="15">
        <v>0.74</v>
      </c>
      <c r="M15" s="15">
        <v>25722298</v>
      </c>
      <c r="N15" s="23">
        <v>26.84</v>
      </c>
    </row>
    <row r="16" spans="1:14" ht="16.5">
      <c r="A16" s="38" t="s">
        <v>205</v>
      </c>
      <c r="B16" s="15">
        <v>13394</v>
      </c>
      <c r="C16" s="15">
        <v>0</v>
      </c>
      <c r="D16" s="15">
        <v>0</v>
      </c>
      <c r="E16" s="15">
        <v>0</v>
      </c>
      <c r="F16" s="15">
        <v>13394</v>
      </c>
      <c r="G16" s="15"/>
      <c r="H16" s="37" t="s">
        <v>206</v>
      </c>
      <c r="I16" s="14">
        <v>5763012294</v>
      </c>
      <c r="J16" s="14">
        <v>44.92</v>
      </c>
      <c r="K16" s="14">
        <v>5893448252</v>
      </c>
      <c r="L16" s="14">
        <v>45.79</v>
      </c>
      <c r="M16" s="14">
        <v>-130435958</v>
      </c>
      <c r="N16" s="24">
        <v>-2.21</v>
      </c>
    </row>
    <row r="17" spans="1:14" ht="16.5">
      <c r="A17" s="36" t="s">
        <v>207</v>
      </c>
      <c r="B17" s="14">
        <v>17797160</v>
      </c>
      <c r="C17" s="14">
        <v>0.14</v>
      </c>
      <c r="D17" s="14">
        <v>0</v>
      </c>
      <c r="E17" s="14">
        <v>0</v>
      </c>
      <c r="F17" s="14">
        <v>17797160</v>
      </c>
      <c r="G17" s="14"/>
      <c r="H17" s="37" t="s">
        <v>208</v>
      </c>
      <c r="I17" s="14">
        <v>5763012294</v>
      </c>
      <c r="J17" s="14">
        <v>44.92</v>
      </c>
      <c r="K17" s="14">
        <v>5893448252</v>
      </c>
      <c r="L17" s="14">
        <v>45.79</v>
      </c>
      <c r="M17" s="14">
        <v>-130435958</v>
      </c>
      <c r="N17" s="24">
        <v>-2.21</v>
      </c>
    </row>
    <row r="18" spans="1:14" ht="16.5">
      <c r="A18" s="38" t="s">
        <v>209</v>
      </c>
      <c r="B18" s="15">
        <v>17797160</v>
      </c>
      <c r="C18" s="15">
        <v>0.14</v>
      </c>
      <c r="D18" s="15">
        <v>0</v>
      </c>
      <c r="E18" s="15">
        <v>0</v>
      </c>
      <c r="F18" s="15">
        <v>17797160</v>
      </c>
      <c r="G18" s="15"/>
      <c r="H18" s="39" t="s">
        <v>210</v>
      </c>
      <c r="I18" s="15">
        <v>23573765</v>
      </c>
      <c r="J18" s="15">
        <v>0.18</v>
      </c>
      <c r="K18" s="15">
        <v>21053208</v>
      </c>
      <c r="L18" s="15">
        <v>0.16</v>
      </c>
      <c r="M18" s="15">
        <v>2520557</v>
      </c>
      <c r="N18" s="23">
        <v>11.97</v>
      </c>
    </row>
    <row r="19" spans="1:14" ht="33">
      <c r="A19" s="36" t="s">
        <v>211</v>
      </c>
      <c r="B19" s="14">
        <v>76718653</v>
      </c>
      <c r="C19" s="14">
        <v>0.6</v>
      </c>
      <c r="D19" s="14">
        <v>63614491</v>
      </c>
      <c r="E19" s="14">
        <v>0.49</v>
      </c>
      <c r="F19" s="14">
        <v>13104162</v>
      </c>
      <c r="G19" s="14">
        <v>20.6</v>
      </c>
      <c r="H19" s="39" t="s">
        <v>212</v>
      </c>
      <c r="I19" s="15">
        <v>30865002</v>
      </c>
      <c r="J19" s="15">
        <v>0.24</v>
      </c>
      <c r="K19" s="15">
        <v>29069742</v>
      </c>
      <c r="L19" s="15">
        <v>0.23</v>
      </c>
      <c r="M19" s="15">
        <v>1795260</v>
      </c>
      <c r="N19" s="23">
        <v>6.18</v>
      </c>
    </row>
    <row r="20" spans="1:14" ht="16.5">
      <c r="A20" s="36" t="s">
        <v>213</v>
      </c>
      <c r="B20" s="14">
        <v>76718653</v>
      </c>
      <c r="C20" s="14">
        <v>0.6</v>
      </c>
      <c r="D20" s="14">
        <v>63614491</v>
      </c>
      <c r="E20" s="14">
        <v>0.49</v>
      </c>
      <c r="F20" s="14">
        <v>13104162</v>
      </c>
      <c r="G20" s="14">
        <v>20.6</v>
      </c>
      <c r="H20" s="39" t="s">
        <v>214</v>
      </c>
      <c r="I20" s="15">
        <v>5644375451</v>
      </c>
      <c r="J20" s="15">
        <v>44</v>
      </c>
      <c r="K20" s="15">
        <v>5785522247</v>
      </c>
      <c r="L20" s="15">
        <v>44.95</v>
      </c>
      <c r="M20" s="15">
        <v>-141146796</v>
      </c>
      <c r="N20" s="23">
        <v>-2.44</v>
      </c>
    </row>
    <row r="21" spans="1:14" ht="16.5">
      <c r="A21" s="38" t="s">
        <v>215</v>
      </c>
      <c r="B21" s="15">
        <v>30865002</v>
      </c>
      <c r="C21" s="15">
        <v>0.24</v>
      </c>
      <c r="D21" s="15">
        <v>29069742</v>
      </c>
      <c r="E21" s="15">
        <v>0.23</v>
      </c>
      <c r="F21" s="15">
        <v>1795260</v>
      </c>
      <c r="G21" s="15">
        <v>6.18</v>
      </c>
      <c r="H21" s="39" t="s">
        <v>216</v>
      </c>
      <c r="I21" s="15">
        <v>64198076</v>
      </c>
      <c r="J21" s="15">
        <v>0.5</v>
      </c>
      <c r="K21" s="15">
        <v>57803055</v>
      </c>
      <c r="L21" s="15">
        <v>0.45</v>
      </c>
      <c r="M21" s="15">
        <v>6395021</v>
      </c>
      <c r="N21" s="23">
        <v>11.06</v>
      </c>
    </row>
    <row r="22" spans="1:14" ht="16.5">
      <c r="A22" s="38" t="s">
        <v>217</v>
      </c>
      <c r="B22" s="15">
        <v>45853651</v>
      </c>
      <c r="C22" s="15">
        <v>0.36</v>
      </c>
      <c r="D22" s="15">
        <v>34544749</v>
      </c>
      <c r="E22" s="15">
        <v>0.27</v>
      </c>
      <c r="F22" s="15">
        <v>11308902</v>
      </c>
      <c r="G22" s="15">
        <v>32.74</v>
      </c>
      <c r="H22" s="37" t="s">
        <v>218</v>
      </c>
      <c r="I22" s="14">
        <v>6258700465</v>
      </c>
      <c r="J22" s="14">
        <v>48.79</v>
      </c>
      <c r="K22" s="14">
        <v>6221856625</v>
      </c>
      <c r="L22" s="14">
        <v>48.34</v>
      </c>
      <c r="M22" s="14">
        <v>36843840</v>
      </c>
      <c r="N22" s="24">
        <v>0.59</v>
      </c>
    </row>
    <row r="23" spans="1:14" ht="16.5">
      <c r="A23" s="36" t="s">
        <v>219</v>
      </c>
      <c r="B23" s="14">
        <v>3848521194</v>
      </c>
      <c r="C23" s="14">
        <v>30</v>
      </c>
      <c r="D23" s="14">
        <v>3623147959</v>
      </c>
      <c r="E23" s="14">
        <v>28.15</v>
      </c>
      <c r="F23" s="14">
        <v>225373235</v>
      </c>
      <c r="G23" s="14">
        <v>6.22</v>
      </c>
      <c r="H23" s="37" t="s">
        <v>220</v>
      </c>
      <c r="I23" s="14">
        <v>3449256294</v>
      </c>
      <c r="J23" s="14">
        <v>26.89</v>
      </c>
      <c r="K23" s="14">
        <v>3378988294</v>
      </c>
      <c r="L23" s="14">
        <v>26.25</v>
      </c>
      <c r="M23" s="14">
        <v>70268000</v>
      </c>
      <c r="N23" s="24">
        <v>2.08</v>
      </c>
    </row>
    <row r="24" spans="1:14" ht="16.5">
      <c r="A24" s="36" t="s">
        <v>221</v>
      </c>
      <c r="B24" s="14">
        <v>3311600</v>
      </c>
      <c r="C24" s="14">
        <v>0.03</v>
      </c>
      <c r="D24" s="14">
        <v>3311600</v>
      </c>
      <c r="E24" s="14">
        <v>0.03</v>
      </c>
      <c r="F24" s="14">
        <v>0</v>
      </c>
      <c r="G24" s="14">
        <v>0</v>
      </c>
      <c r="H24" s="37" t="s">
        <v>222</v>
      </c>
      <c r="I24" s="14">
        <v>3449256294</v>
      </c>
      <c r="J24" s="14">
        <v>26.89</v>
      </c>
      <c r="K24" s="14">
        <v>3378988294</v>
      </c>
      <c r="L24" s="14">
        <v>26.25</v>
      </c>
      <c r="M24" s="14">
        <v>70268000</v>
      </c>
      <c r="N24" s="24">
        <v>2.08</v>
      </c>
    </row>
    <row r="25" spans="1:14" ht="16.5">
      <c r="A25" s="38" t="s">
        <v>223</v>
      </c>
      <c r="B25" s="15">
        <v>3311600</v>
      </c>
      <c r="C25" s="15">
        <v>0.03</v>
      </c>
      <c r="D25" s="15">
        <v>3311600</v>
      </c>
      <c r="E25" s="15">
        <v>0.03</v>
      </c>
      <c r="F25" s="15">
        <v>0</v>
      </c>
      <c r="G25" s="15">
        <v>0</v>
      </c>
      <c r="H25" s="39" t="s">
        <v>224</v>
      </c>
      <c r="I25" s="15">
        <v>3449256294</v>
      </c>
      <c r="J25" s="15">
        <v>26.89</v>
      </c>
      <c r="K25" s="15">
        <v>3378988294</v>
      </c>
      <c r="L25" s="15">
        <v>26.25</v>
      </c>
      <c r="M25" s="15">
        <v>70268000</v>
      </c>
      <c r="N25" s="23">
        <v>2.08</v>
      </c>
    </row>
    <row r="26" spans="1:14" ht="16.5">
      <c r="A26" s="36" t="s">
        <v>225</v>
      </c>
      <c r="B26" s="14">
        <v>37073074</v>
      </c>
      <c r="C26" s="14">
        <v>0.29</v>
      </c>
      <c r="D26" s="14">
        <v>24498560</v>
      </c>
      <c r="E26" s="14">
        <v>0.19</v>
      </c>
      <c r="F26" s="14">
        <v>12574514</v>
      </c>
      <c r="G26" s="14">
        <v>51.33</v>
      </c>
      <c r="H26" s="37" t="s">
        <v>226</v>
      </c>
      <c r="I26" s="14">
        <v>2809316971</v>
      </c>
      <c r="J26" s="14">
        <v>21.9</v>
      </c>
      <c r="K26" s="14">
        <v>2842741131</v>
      </c>
      <c r="L26" s="14">
        <v>22.09</v>
      </c>
      <c r="M26" s="14">
        <v>-33424160</v>
      </c>
      <c r="N26" s="24">
        <v>-1.18</v>
      </c>
    </row>
    <row r="27" spans="1:14" ht="16.5">
      <c r="A27" s="38" t="s">
        <v>227</v>
      </c>
      <c r="B27" s="15">
        <v>96433909</v>
      </c>
      <c r="C27" s="15">
        <v>0.75</v>
      </c>
      <c r="D27" s="15">
        <v>78635430</v>
      </c>
      <c r="E27" s="15">
        <v>0.61</v>
      </c>
      <c r="F27" s="15">
        <v>17798479</v>
      </c>
      <c r="G27" s="15">
        <v>22.63</v>
      </c>
      <c r="H27" s="37" t="s">
        <v>228</v>
      </c>
      <c r="I27" s="14">
        <v>2809316971</v>
      </c>
      <c r="J27" s="14">
        <v>21.9</v>
      </c>
      <c r="K27" s="14">
        <v>2842741131</v>
      </c>
      <c r="L27" s="14">
        <v>22.09</v>
      </c>
      <c r="M27" s="14">
        <v>-33424160</v>
      </c>
      <c r="N27" s="24">
        <v>-1.18</v>
      </c>
    </row>
    <row r="28" spans="1:14" ht="33">
      <c r="A28" s="38" t="s">
        <v>229</v>
      </c>
      <c r="B28" s="15">
        <v>-59360835</v>
      </c>
      <c r="C28" s="15">
        <v>-0.46</v>
      </c>
      <c r="D28" s="15">
        <v>-54136870</v>
      </c>
      <c r="E28" s="15">
        <v>-0.42</v>
      </c>
      <c r="F28" s="15">
        <v>-5223965</v>
      </c>
      <c r="G28" s="15">
        <v>9.65</v>
      </c>
      <c r="H28" s="39" t="s">
        <v>230</v>
      </c>
      <c r="I28" s="15">
        <v>2809316971</v>
      </c>
      <c r="J28" s="15">
        <v>21.9</v>
      </c>
      <c r="K28" s="15">
        <v>2842741131</v>
      </c>
      <c r="L28" s="15">
        <v>22.09</v>
      </c>
      <c r="M28" s="15">
        <v>-33424160</v>
      </c>
      <c r="N28" s="23">
        <v>-1.18</v>
      </c>
    </row>
    <row r="29" spans="1:14" ht="16.5">
      <c r="A29" s="36" t="s">
        <v>231</v>
      </c>
      <c r="B29" s="14">
        <v>1494727714</v>
      </c>
      <c r="C29" s="14">
        <v>11.65</v>
      </c>
      <c r="D29" s="14">
        <v>1507951393</v>
      </c>
      <c r="E29" s="14">
        <v>11.72</v>
      </c>
      <c r="F29" s="14">
        <v>-13223679</v>
      </c>
      <c r="G29" s="14">
        <v>-0.88</v>
      </c>
      <c r="H29" s="37" t="s">
        <v>232</v>
      </c>
      <c r="I29" s="14">
        <v>127200</v>
      </c>
      <c r="J29" s="14">
        <v>0</v>
      </c>
      <c r="K29" s="14">
        <v>127200</v>
      </c>
      <c r="L29" s="14">
        <v>0</v>
      </c>
      <c r="M29" s="14">
        <v>0</v>
      </c>
      <c r="N29" s="24">
        <v>0</v>
      </c>
    </row>
    <row r="30" spans="1:14" ht="16.5">
      <c r="A30" s="38" t="s">
        <v>233</v>
      </c>
      <c r="B30" s="15">
        <v>1865341421</v>
      </c>
      <c r="C30" s="15">
        <v>14.54</v>
      </c>
      <c r="D30" s="15">
        <v>1842818133</v>
      </c>
      <c r="E30" s="15">
        <v>14.32</v>
      </c>
      <c r="F30" s="15">
        <v>22523288</v>
      </c>
      <c r="G30" s="15">
        <v>1.22</v>
      </c>
      <c r="H30" s="37" t="s">
        <v>234</v>
      </c>
      <c r="I30" s="14">
        <v>127200</v>
      </c>
      <c r="J30" s="14">
        <v>0</v>
      </c>
      <c r="K30" s="14">
        <v>127200</v>
      </c>
      <c r="L30" s="14">
        <v>0</v>
      </c>
      <c r="M30" s="14">
        <v>0</v>
      </c>
      <c r="N30" s="24">
        <v>0</v>
      </c>
    </row>
    <row r="31" spans="1:14" ht="33">
      <c r="A31" s="38" t="s">
        <v>235</v>
      </c>
      <c r="B31" s="15">
        <v>-370613707</v>
      </c>
      <c r="C31" s="15">
        <v>-2.89</v>
      </c>
      <c r="D31" s="15">
        <v>-334866740</v>
      </c>
      <c r="E31" s="15">
        <v>-2.6</v>
      </c>
      <c r="F31" s="15">
        <v>-35746967</v>
      </c>
      <c r="G31" s="15">
        <v>10.67</v>
      </c>
      <c r="H31" s="39" t="s">
        <v>236</v>
      </c>
      <c r="I31" s="15">
        <v>127200</v>
      </c>
      <c r="J31" s="15">
        <v>0</v>
      </c>
      <c r="K31" s="15">
        <v>127200</v>
      </c>
      <c r="L31" s="15">
        <v>0</v>
      </c>
      <c r="M31" s="15">
        <v>0</v>
      </c>
      <c r="N31" s="23">
        <v>0</v>
      </c>
    </row>
    <row r="32" spans="1:14" ht="16.5">
      <c r="A32" s="36" t="s">
        <v>237</v>
      </c>
      <c r="B32" s="14">
        <v>443525035</v>
      </c>
      <c r="C32" s="14">
        <v>3.46</v>
      </c>
      <c r="D32" s="14">
        <v>468086765</v>
      </c>
      <c r="E32" s="14">
        <v>3.64</v>
      </c>
      <c r="F32" s="14">
        <v>-24561730</v>
      </c>
      <c r="G32" s="14">
        <v>-5.25</v>
      </c>
      <c r="H32" s="29"/>
      <c r="I32" s="29"/>
      <c r="J32" s="29"/>
      <c r="K32" s="29"/>
      <c r="L32" s="29"/>
      <c r="M32" s="29"/>
      <c r="N32" s="30"/>
    </row>
    <row r="33" spans="1:14" ht="16.5">
      <c r="A33" s="38" t="s">
        <v>238</v>
      </c>
      <c r="B33" s="15">
        <v>2632799282</v>
      </c>
      <c r="C33" s="15">
        <v>20.52</v>
      </c>
      <c r="D33" s="15">
        <v>2556432492</v>
      </c>
      <c r="E33" s="15">
        <v>19.86</v>
      </c>
      <c r="F33" s="15">
        <v>76366790</v>
      </c>
      <c r="G33" s="15">
        <v>2.99</v>
      </c>
      <c r="H33" s="29"/>
      <c r="I33" s="29"/>
      <c r="J33" s="29"/>
      <c r="K33" s="29"/>
      <c r="L33" s="29"/>
      <c r="M33" s="29"/>
      <c r="N33" s="30"/>
    </row>
    <row r="34" spans="1:14" ht="33">
      <c r="A34" s="38" t="s">
        <v>239</v>
      </c>
      <c r="B34" s="15">
        <v>-2189274247</v>
      </c>
      <c r="C34" s="15">
        <v>-17.07</v>
      </c>
      <c r="D34" s="15">
        <v>-2088345727</v>
      </c>
      <c r="E34" s="15">
        <v>-16.23</v>
      </c>
      <c r="F34" s="15">
        <v>-100928520</v>
      </c>
      <c r="G34" s="15">
        <v>4.83</v>
      </c>
      <c r="H34" s="29"/>
      <c r="I34" s="29"/>
      <c r="J34" s="29"/>
      <c r="K34" s="29"/>
      <c r="L34" s="29"/>
      <c r="M34" s="29"/>
      <c r="N34" s="30"/>
    </row>
    <row r="35" spans="1:14" ht="16.5">
      <c r="A35" s="36" t="s">
        <v>240</v>
      </c>
      <c r="B35" s="14">
        <v>30766004</v>
      </c>
      <c r="C35" s="14">
        <v>0.24</v>
      </c>
      <c r="D35" s="14">
        <v>33921221</v>
      </c>
      <c r="E35" s="14">
        <v>0.26</v>
      </c>
      <c r="F35" s="14">
        <v>-3155217</v>
      </c>
      <c r="G35" s="14">
        <v>-9.3</v>
      </c>
      <c r="H35" s="29"/>
      <c r="I35" s="29"/>
      <c r="J35" s="29"/>
      <c r="K35" s="29"/>
      <c r="L35" s="29"/>
      <c r="M35" s="29"/>
      <c r="N35" s="30"/>
    </row>
    <row r="36" spans="1:14" ht="16.5">
      <c r="A36" s="38" t="s">
        <v>241</v>
      </c>
      <c r="B36" s="15">
        <v>333007337</v>
      </c>
      <c r="C36" s="15">
        <v>2.6</v>
      </c>
      <c r="D36" s="15">
        <v>340604124</v>
      </c>
      <c r="E36" s="15">
        <v>2.65</v>
      </c>
      <c r="F36" s="15">
        <v>-7596787</v>
      </c>
      <c r="G36" s="15">
        <v>-2.23</v>
      </c>
      <c r="H36" s="29"/>
      <c r="I36" s="29"/>
      <c r="J36" s="29"/>
      <c r="K36" s="29"/>
      <c r="L36" s="29"/>
      <c r="M36" s="29"/>
      <c r="N36" s="30"/>
    </row>
    <row r="37" spans="1:14" ht="33">
      <c r="A37" s="38" t="s">
        <v>242</v>
      </c>
      <c r="B37" s="15">
        <v>-302241333</v>
      </c>
      <c r="C37" s="15">
        <v>-2.36</v>
      </c>
      <c r="D37" s="15">
        <v>-306682903</v>
      </c>
      <c r="E37" s="15">
        <v>-2.38</v>
      </c>
      <c r="F37" s="15">
        <v>4441570</v>
      </c>
      <c r="G37" s="15">
        <v>-1.45</v>
      </c>
      <c r="H37" s="29"/>
      <c r="I37" s="29"/>
      <c r="J37" s="29"/>
      <c r="K37" s="29"/>
      <c r="L37" s="29"/>
      <c r="M37" s="29"/>
      <c r="N37" s="30"/>
    </row>
    <row r="38" spans="1:14" ht="16.5">
      <c r="A38" s="36" t="s">
        <v>243</v>
      </c>
      <c r="B38" s="14">
        <v>1408122004</v>
      </c>
      <c r="C38" s="14">
        <v>10.98</v>
      </c>
      <c r="D38" s="14">
        <v>1340301981</v>
      </c>
      <c r="E38" s="14">
        <v>10.41</v>
      </c>
      <c r="F38" s="14">
        <v>67820023</v>
      </c>
      <c r="G38" s="14">
        <v>5.06</v>
      </c>
      <c r="H38" s="29"/>
      <c r="I38" s="29"/>
      <c r="J38" s="29"/>
      <c r="K38" s="29"/>
      <c r="L38" s="29"/>
      <c r="M38" s="29"/>
      <c r="N38" s="30"/>
    </row>
    <row r="39" spans="1:14" ht="16.5">
      <c r="A39" s="38" t="s">
        <v>244</v>
      </c>
      <c r="B39" s="15">
        <v>2045799787</v>
      </c>
      <c r="C39" s="15">
        <v>15.95</v>
      </c>
      <c r="D39" s="15">
        <v>1951896000</v>
      </c>
      <c r="E39" s="15">
        <v>15.17</v>
      </c>
      <c r="F39" s="15">
        <v>93903787</v>
      </c>
      <c r="G39" s="15">
        <v>4.81</v>
      </c>
      <c r="H39" s="29"/>
      <c r="I39" s="29"/>
      <c r="J39" s="29"/>
      <c r="K39" s="29"/>
      <c r="L39" s="29"/>
      <c r="M39" s="29"/>
      <c r="N39" s="30"/>
    </row>
    <row r="40" spans="1:14" ht="16.5">
      <c r="A40" s="38" t="s">
        <v>245</v>
      </c>
      <c r="B40" s="15">
        <v>-637677783</v>
      </c>
      <c r="C40" s="15">
        <v>-4.97</v>
      </c>
      <c r="D40" s="15">
        <v>-611594019</v>
      </c>
      <c r="E40" s="15">
        <v>-4.75</v>
      </c>
      <c r="F40" s="15">
        <v>-26083764</v>
      </c>
      <c r="G40" s="15">
        <v>4.26</v>
      </c>
      <c r="H40" s="29"/>
      <c r="I40" s="29"/>
      <c r="J40" s="29"/>
      <c r="K40" s="29"/>
      <c r="L40" s="29"/>
      <c r="M40" s="29"/>
      <c r="N40" s="30"/>
    </row>
    <row r="41" spans="1:14" ht="16.5">
      <c r="A41" s="36" t="s">
        <v>246</v>
      </c>
      <c r="B41" s="14">
        <v>430995763</v>
      </c>
      <c r="C41" s="14">
        <v>3.36</v>
      </c>
      <c r="D41" s="14">
        <v>245076439</v>
      </c>
      <c r="E41" s="14">
        <v>1.9</v>
      </c>
      <c r="F41" s="14">
        <v>185919324</v>
      </c>
      <c r="G41" s="14">
        <v>75.86</v>
      </c>
      <c r="H41" s="29"/>
      <c r="I41" s="29"/>
      <c r="J41" s="29"/>
      <c r="K41" s="29"/>
      <c r="L41" s="29"/>
      <c r="M41" s="29"/>
      <c r="N41" s="30"/>
    </row>
    <row r="42" spans="1:14" ht="16.5">
      <c r="A42" s="38" t="s">
        <v>247</v>
      </c>
      <c r="B42" s="15">
        <v>425710032</v>
      </c>
      <c r="C42" s="15">
        <v>3.32</v>
      </c>
      <c r="D42" s="15">
        <v>193444569</v>
      </c>
      <c r="E42" s="15">
        <v>1.5</v>
      </c>
      <c r="F42" s="15">
        <v>232265463</v>
      </c>
      <c r="G42" s="15">
        <v>120.07</v>
      </c>
      <c r="H42" s="29"/>
      <c r="I42" s="29"/>
      <c r="J42" s="29"/>
      <c r="K42" s="29"/>
      <c r="L42" s="29"/>
      <c r="M42" s="29"/>
      <c r="N42" s="30"/>
    </row>
    <row r="43" spans="1:14" ht="16.5">
      <c r="A43" s="38" t="s">
        <v>248</v>
      </c>
      <c r="B43" s="15">
        <v>5285731</v>
      </c>
      <c r="C43" s="15">
        <v>0.04</v>
      </c>
      <c r="D43" s="15">
        <v>51631870</v>
      </c>
      <c r="E43" s="15">
        <v>0.4</v>
      </c>
      <c r="F43" s="15">
        <v>-46346139</v>
      </c>
      <c r="G43" s="15">
        <v>-89.76</v>
      </c>
      <c r="H43" s="29"/>
      <c r="I43" s="29"/>
      <c r="J43" s="29"/>
      <c r="K43" s="29"/>
      <c r="L43" s="29"/>
      <c r="M43" s="29"/>
      <c r="N43" s="30"/>
    </row>
    <row r="44" spans="1:14" ht="16.5">
      <c r="A44" s="36" t="s">
        <v>249</v>
      </c>
      <c r="B44" s="14">
        <v>31907319</v>
      </c>
      <c r="C44" s="14">
        <v>0.25</v>
      </c>
      <c r="D44" s="14">
        <v>27883261</v>
      </c>
      <c r="E44" s="14">
        <v>0.22</v>
      </c>
      <c r="F44" s="14">
        <v>4024058</v>
      </c>
      <c r="G44" s="14">
        <v>14.43</v>
      </c>
      <c r="H44" s="29"/>
      <c r="I44" s="29"/>
      <c r="J44" s="29"/>
      <c r="K44" s="29"/>
      <c r="L44" s="29"/>
      <c r="M44" s="29"/>
      <c r="N44" s="30"/>
    </row>
    <row r="45" spans="1:14" ht="16.5">
      <c r="A45" s="36" t="s">
        <v>250</v>
      </c>
      <c r="B45" s="14">
        <v>31907319</v>
      </c>
      <c r="C45" s="14">
        <v>0.25</v>
      </c>
      <c r="D45" s="14">
        <v>27883261</v>
      </c>
      <c r="E45" s="14">
        <v>0.22</v>
      </c>
      <c r="F45" s="14">
        <v>4024058</v>
      </c>
      <c r="G45" s="14">
        <v>14.43</v>
      </c>
      <c r="H45" s="29"/>
      <c r="I45" s="29"/>
      <c r="J45" s="29"/>
      <c r="K45" s="29"/>
      <c r="L45" s="29"/>
      <c r="M45" s="29"/>
      <c r="N45" s="30"/>
    </row>
    <row r="46" spans="1:14" ht="16.5">
      <c r="A46" s="38" t="s">
        <v>251</v>
      </c>
      <c r="B46" s="15">
        <v>18001902</v>
      </c>
      <c r="C46" s="15">
        <v>0.14</v>
      </c>
      <c r="D46" s="15">
        <v>12817129</v>
      </c>
      <c r="E46" s="15">
        <v>0.1</v>
      </c>
      <c r="F46" s="15">
        <v>5184773</v>
      </c>
      <c r="G46" s="15">
        <v>40.45</v>
      </c>
      <c r="H46" s="29"/>
      <c r="I46" s="29"/>
      <c r="J46" s="29"/>
      <c r="K46" s="29"/>
      <c r="L46" s="29"/>
      <c r="M46" s="29"/>
      <c r="N46" s="30"/>
    </row>
    <row r="47" spans="1:14" ht="16.5">
      <c r="A47" s="38" t="s">
        <v>252</v>
      </c>
      <c r="B47" s="15">
        <v>13905417</v>
      </c>
      <c r="C47" s="15">
        <v>0.11</v>
      </c>
      <c r="D47" s="15">
        <v>15066132</v>
      </c>
      <c r="E47" s="15">
        <v>0.12</v>
      </c>
      <c r="F47" s="15">
        <v>-1160715</v>
      </c>
      <c r="G47" s="15">
        <v>-7.7</v>
      </c>
      <c r="H47" s="29"/>
      <c r="I47" s="29"/>
      <c r="J47" s="29"/>
      <c r="K47" s="29"/>
      <c r="L47" s="29"/>
      <c r="M47" s="29"/>
      <c r="N47" s="30"/>
    </row>
    <row r="48" spans="1:14" ht="16.5">
      <c r="A48" s="36" t="s">
        <v>253</v>
      </c>
      <c r="B48" s="14">
        <v>12108220</v>
      </c>
      <c r="C48" s="14">
        <v>0.09</v>
      </c>
      <c r="D48" s="14">
        <v>0</v>
      </c>
      <c r="E48" s="14">
        <v>0</v>
      </c>
      <c r="F48" s="14">
        <v>12108220</v>
      </c>
      <c r="G48" s="14"/>
      <c r="H48" s="29"/>
      <c r="I48" s="29"/>
      <c r="J48" s="29"/>
      <c r="K48" s="29"/>
      <c r="L48" s="29"/>
      <c r="M48" s="29"/>
      <c r="N48" s="30"/>
    </row>
    <row r="49" spans="1:14" ht="16.5">
      <c r="A49" s="36" t="s">
        <v>254</v>
      </c>
      <c r="B49" s="14">
        <v>12108220</v>
      </c>
      <c r="C49" s="14">
        <v>0.09</v>
      </c>
      <c r="D49" s="14">
        <v>0</v>
      </c>
      <c r="E49" s="14">
        <v>0</v>
      </c>
      <c r="F49" s="14">
        <v>12108220</v>
      </c>
      <c r="G49" s="14"/>
      <c r="H49" s="29"/>
      <c r="I49" s="29"/>
      <c r="J49" s="29"/>
      <c r="K49" s="29"/>
      <c r="L49" s="29"/>
      <c r="M49" s="29"/>
      <c r="N49" s="30"/>
    </row>
    <row r="50" spans="1:14" ht="16.5">
      <c r="A50" s="38" t="s">
        <v>255</v>
      </c>
      <c r="B50" s="15">
        <v>12108220</v>
      </c>
      <c r="C50" s="15">
        <v>0.09</v>
      </c>
      <c r="D50" s="15">
        <v>0</v>
      </c>
      <c r="E50" s="15">
        <v>0</v>
      </c>
      <c r="F50" s="15">
        <v>12108220</v>
      </c>
      <c r="G50" s="15"/>
      <c r="H50" s="29"/>
      <c r="I50" s="29"/>
      <c r="J50" s="29"/>
      <c r="K50" s="29"/>
      <c r="L50" s="29"/>
      <c r="M50" s="29"/>
      <c r="N50" s="30"/>
    </row>
    <row r="51" spans="1:14" ht="16.5">
      <c r="A51" s="36" t="s">
        <v>256</v>
      </c>
      <c r="B51" s="14">
        <v>5651603302</v>
      </c>
      <c r="C51" s="14">
        <v>44.06</v>
      </c>
      <c r="D51" s="14">
        <v>5794626978</v>
      </c>
      <c r="E51" s="14">
        <v>45.02</v>
      </c>
      <c r="F51" s="14">
        <v>-143023676</v>
      </c>
      <c r="G51" s="14">
        <v>-2.47</v>
      </c>
      <c r="H51" s="29"/>
      <c r="I51" s="29"/>
      <c r="J51" s="29"/>
      <c r="K51" s="29"/>
      <c r="L51" s="29"/>
      <c r="M51" s="29"/>
      <c r="N51" s="30"/>
    </row>
    <row r="52" spans="1:14" ht="16.5">
      <c r="A52" s="36" t="s">
        <v>257</v>
      </c>
      <c r="B52" s="14">
        <v>5651603302</v>
      </c>
      <c r="C52" s="14">
        <v>44.06</v>
      </c>
      <c r="D52" s="14">
        <v>5794626978</v>
      </c>
      <c r="E52" s="14">
        <v>45.02</v>
      </c>
      <c r="F52" s="14">
        <v>-143023676</v>
      </c>
      <c r="G52" s="14">
        <v>-2.47</v>
      </c>
      <c r="H52" s="29"/>
      <c r="I52" s="29"/>
      <c r="J52" s="29"/>
      <c r="K52" s="29"/>
      <c r="L52" s="29"/>
      <c r="M52" s="29"/>
      <c r="N52" s="30"/>
    </row>
    <row r="53" spans="1:14" ht="16.5">
      <c r="A53" s="38" t="s">
        <v>258</v>
      </c>
      <c r="B53" s="15">
        <v>7041879</v>
      </c>
      <c r="C53" s="15">
        <v>0.05</v>
      </c>
      <c r="D53" s="15">
        <v>8918759</v>
      </c>
      <c r="E53" s="15">
        <v>0.07</v>
      </c>
      <c r="F53" s="15">
        <v>-1876880</v>
      </c>
      <c r="G53" s="15">
        <v>-21.04</v>
      </c>
      <c r="H53" s="29"/>
      <c r="I53" s="29"/>
      <c r="J53" s="29"/>
      <c r="K53" s="29"/>
      <c r="L53" s="29"/>
      <c r="M53" s="29"/>
      <c r="N53" s="30"/>
    </row>
    <row r="54" spans="1:14" ht="16.5">
      <c r="A54" s="38" t="s">
        <v>259</v>
      </c>
      <c r="B54" s="15">
        <v>185972</v>
      </c>
      <c r="C54" s="15">
        <v>0</v>
      </c>
      <c r="D54" s="15">
        <v>185972</v>
      </c>
      <c r="E54" s="15">
        <v>0</v>
      </c>
      <c r="F54" s="15">
        <v>0</v>
      </c>
      <c r="G54" s="15">
        <v>0</v>
      </c>
      <c r="H54" s="29"/>
      <c r="I54" s="29"/>
      <c r="J54" s="29"/>
      <c r="K54" s="29"/>
      <c r="L54" s="29"/>
      <c r="M54" s="29"/>
      <c r="N54" s="30"/>
    </row>
    <row r="55" spans="1:14" ht="16.5">
      <c r="A55" s="38" t="s">
        <v>260</v>
      </c>
      <c r="B55" s="15">
        <v>8453562517</v>
      </c>
      <c r="C55" s="15">
        <v>65.9</v>
      </c>
      <c r="D55" s="15">
        <v>8453562517</v>
      </c>
      <c r="E55" s="15">
        <v>65.68</v>
      </c>
      <c r="F55" s="15">
        <v>0</v>
      </c>
      <c r="G55" s="15">
        <v>0</v>
      </c>
      <c r="H55" s="29"/>
      <c r="I55" s="29"/>
      <c r="J55" s="29"/>
      <c r="K55" s="29"/>
      <c r="L55" s="29"/>
      <c r="M55" s="29"/>
      <c r="N55" s="30"/>
    </row>
    <row r="56" spans="1:14" ht="16.5">
      <c r="A56" s="38" t="s">
        <v>261</v>
      </c>
      <c r="B56" s="15">
        <v>-2809187066</v>
      </c>
      <c r="C56" s="15">
        <v>-21.9</v>
      </c>
      <c r="D56" s="15">
        <v>-2668040270</v>
      </c>
      <c r="E56" s="15">
        <v>-20.73</v>
      </c>
      <c r="F56" s="15">
        <v>-141146796</v>
      </c>
      <c r="G56" s="15">
        <v>5.29</v>
      </c>
      <c r="H56" s="29"/>
      <c r="I56" s="29"/>
      <c r="J56" s="29"/>
      <c r="K56" s="29"/>
      <c r="L56" s="29"/>
      <c r="M56" s="29"/>
      <c r="N56" s="30"/>
    </row>
    <row r="57" spans="1:14" ht="17.25" thickBot="1">
      <c r="A57" s="40" t="s">
        <v>262</v>
      </c>
      <c r="B57" s="21">
        <v>12828466131</v>
      </c>
      <c r="C57" s="21">
        <v>100</v>
      </c>
      <c r="D57" s="21">
        <v>12870983330</v>
      </c>
      <c r="E57" s="21">
        <v>100</v>
      </c>
      <c r="F57" s="21">
        <v>-42517199</v>
      </c>
      <c r="G57" s="21">
        <v>-0.33</v>
      </c>
      <c r="H57" s="41" t="s">
        <v>262</v>
      </c>
      <c r="I57" s="21">
        <v>12828466131</v>
      </c>
      <c r="J57" s="21">
        <v>100</v>
      </c>
      <c r="K57" s="21">
        <v>12870983330</v>
      </c>
      <c r="L57" s="21">
        <v>100</v>
      </c>
      <c r="M57" s="21">
        <v>-42517199</v>
      </c>
      <c r="N57" s="25">
        <v>-0.33</v>
      </c>
    </row>
    <row r="58" spans="1:7" ht="16.5">
      <c r="A58" s="150" t="s">
        <v>263</v>
      </c>
      <c r="B58" s="150"/>
      <c r="C58" s="150"/>
      <c r="D58" s="150"/>
      <c r="E58" s="150"/>
      <c r="F58" s="150"/>
      <c r="G58" s="150"/>
    </row>
  </sheetData>
  <sheetProtection/>
  <mergeCells count="9">
    <mergeCell ref="K4:L4"/>
    <mergeCell ref="M4:N4"/>
    <mergeCell ref="A58:G58"/>
    <mergeCell ref="A4:A5"/>
    <mergeCell ref="B4:C4"/>
    <mergeCell ref="D4:E4"/>
    <mergeCell ref="F4:G4"/>
    <mergeCell ref="H4:H5"/>
    <mergeCell ref="I4:J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26"/>
  <sheetViews>
    <sheetView zoomScalePageLayoutView="0" workbookViewId="0" topLeftCell="A1">
      <selection activeCell="C2" sqref="C2"/>
    </sheetView>
  </sheetViews>
  <sheetFormatPr defaultColWidth="8.875" defaultRowHeight="16.5"/>
  <cols>
    <col min="1" max="1" width="21.50390625" style="57" customWidth="1"/>
    <col min="2" max="4" width="17.625" style="57" customWidth="1"/>
    <col min="5" max="5" width="9.375" style="57" customWidth="1"/>
    <col min="6" max="6" width="24.125" style="57" customWidth="1"/>
    <col min="7" max="16384" width="8.875" style="43" customWidth="1"/>
  </cols>
  <sheetData>
    <row r="1" spans="1:6" s="42" customFormat="1" ht="21">
      <c r="A1" s="7"/>
      <c r="B1" s="7"/>
      <c r="C1" s="7" t="s">
        <v>265</v>
      </c>
      <c r="D1" s="7"/>
      <c r="E1" s="7"/>
      <c r="F1" s="7"/>
    </row>
    <row r="2" spans="1:6" s="42" customFormat="1" ht="21">
      <c r="A2" s="7"/>
      <c r="B2" s="7"/>
      <c r="C2" s="7" t="s">
        <v>286</v>
      </c>
      <c r="D2" s="7"/>
      <c r="E2" s="7"/>
      <c r="F2" s="7"/>
    </row>
    <row r="3" spans="1:6" s="42" customFormat="1" ht="21.75" thickBot="1">
      <c r="A3" s="6"/>
      <c r="B3" s="7"/>
      <c r="C3" s="9" t="s">
        <v>266</v>
      </c>
      <c r="D3" s="7"/>
      <c r="E3" s="7"/>
      <c r="F3" s="2" t="s">
        <v>267</v>
      </c>
    </row>
    <row r="4" spans="1:6" ht="33" customHeight="1">
      <c r="A4" s="131" t="s">
        <v>268</v>
      </c>
      <c r="B4" s="152" t="s">
        <v>269</v>
      </c>
      <c r="C4" s="145" t="s">
        <v>270</v>
      </c>
      <c r="D4" s="152" t="s">
        <v>271</v>
      </c>
      <c r="E4" s="152"/>
      <c r="F4" s="147" t="s">
        <v>272</v>
      </c>
    </row>
    <row r="5" spans="1:6" ht="17.25" thickBot="1">
      <c r="A5" s="133"/>
      <c r="B5" s="153"/>
      <c r="C5" s="146"/>
      <c r="D5" s="12" t="s">
        <v>273</v>
      </c>
      <c r="E5" s="12" t="s">
        <v>274</v>
      </c>
      <c r="F5" s="154"/>
    </row>
    <row r="6" spans="1:6" ht="16.5">
      <c r="A6" s="45" t="s">
        <v>16</v>
      </c>
      <c r="B6" s="46">
        <v>2389125000</v>
      </c>
      <c r="C6" s="46">
        <v>2360647007</v>
      </c>
      <c r="D6" s="46">
        <v>-28477993</v>
      </c>
      <c r="E6" s="46">
        <v>-1.19</v>
      </c>
      <c r="F6" s="47" t="s">
        <v>275</v>
      </c>
    </row>
    <row r="7" spans="1:6" ht="16.5">
      <c r="A7" s="48" t="s">
        <v>17</v>
      </c>
      <c r="B7" s="49">
        <v>1221278000</v>
      </c>
      <c r="C7" s="49">
        <v>1156350273</v>
      </c>
      <c r="D7" s="49">
        <v>-64927727</v>
      </c>
      <c r="E7" s="49">
        <v>-5.32</v>
      </c>
      <c r="F7" s="50" t="s">
        <v>275</v>
      </c>
    </row>
    <row r="8" spans="1:6" ht="16.5">
      <c r="A8" s="48" t="s">
        <v>18</v>
      </c>
      <c r="B8" s="49">
        <v>590614000</v>
      </c>
      <c r="C8" s="49">
        <v>564438906</v>
      </c>
      <c r="D8" s="49">
        <v>-26175094</v>
      </c>
      <c r="E8" s="49">
        <v>-4.43</v>
      </c>
      <c r="F8" s="50" t="s">
        <v>275</v>
      </c>
    </row>
    <row r="9" spans="1:6" ht="16.5">
      <c r="A9" s="48" t="s">
        <v>19</v>
      </c>
      <c r="B9" s="49">
        <v>-36555000</v>
      </c>
      <c r="C9" s="49">
        <v>-35726747</v>
      </c>
      <c r="D9" s="49">
        <v>828253</v>
      </c>
      <c r="E9" s="49">
        <v>-2.27</v>
      </c>
      <c r="F9" s="50" t="s">
        <v>275</v>
      </c>
    </row>
    <row r="10" spans="1:6" ht="16.5">
      <c r="A10" s="48" t="s">
        <v>20</v>
      </c>
      <c r="B10" s="49">
        <v>656219000</v>
      </c>
      <c r="C10" s="49">
        <v>612996221</v>
      </c>
      <c r="D10" s="49">
        <v>-43222779</v>
      </c>
      <c r="E10" s="49">
        <v>-6.59</v>
      </c>
      <c r="F10" s="50" t="s">
        <v>275</v>
      </c>
    </row>
    <row r="11" spans="1:6" ht="49.5">
      <c r="A11" s="48" t="s">
        <v>21</v>
      </c>
      <c r="B11" s="49">
        <v>11000000</v>
      </c>
      <c r="C11" s="49">
        <v>14641893</v>
      </c>
      <c r="D11" s="49">
        <v>3641893</v>
      </c>
      <c r="E11" s="49">
        <v>33.11</v>
      </c>
      <c r="F11" s="50" t="s">
        <v>276</v>
      </c>
    </row>
    <row r="12" spans="1:6" ht="16.5">
      <c r="A12" s="48" t="s">
        <v>22</v>
      </c>
      <c r="B12" s="49">
        <v>10000000</v>
      </c>
      <c r="C12" s="49">
        <v>12545942</v>
      </c>
      <c r="D12" s="49">
        <v>2545942</v>
      </c>
      <c r="E12" s="49">
        <v>25.46</v>
      </c>
      <c r="F12" s="50" t="s">
        <v>275</v>
      </c>
    </row>
    <row r="13" spans="1:6" ht="49.5">
      <c r="A13" s="48" t="s">
        <v>23</v>
      </c>
      <c r="B13" s="49">
        <v>10000000</v>
      </c>
      <c r="C13" s="49">
        <v>12545942</v>
      </c>
      <c r="D13" s="49">
        <v>2545942</v>
      </c>
      <c r="E13" s="49">
        <v>25.46</v>
      </c>
      <c r="F13" s="50" t="s">
        <v>277</v>
      </c>
    </row>
    <row r="14" spans="1:6" ht="16.5">
      <c r="A14" s="48" t="s">
        <v>24</v>
      </c>
      <c r="B14" s="49">
        <v>1157847000</v>
      </c>
      <c r="C14" s="49">
        <v>1191750792</v>
      </c>
      <c r="D14" s="49">
        <v>33903792</v>
      </c>
      <c r="E14" s="49">
        <v>2.93</v>
      </c>
      <c r="F14" s="50" t="s">
        <v>275</v>
      </c>
    </row>
    <row r="15" spans="1:6" ht="33">
      <c r="A15" s="48" t="s">
        <v>25</v>
      </c>
      <c r="B15" s="49">
        <v>1017847000</v>
      </c>
      <c r="C15" s="49">
        <v>1017847000</v>
      </c>
      <c r="D15" s="49">
        <v>0</v>
      </c>
      <c r="E15" s="49">
        <v>0</v>
      </c>
      <c r="F15" s="50" t="s">
        <v>275</v>
      </c>
    </row>
    <row r="16" spans="1:6" ht="66">
      <c r="A16" s="48" t="s">
        <v>26</v>
      </c>
      <c r="B16" s="49">
        <v>120000000</v>
      </c>
      <c r="C16" s="49">
        <v>158652403</v>
      </c>
      <c r="D16" s="49">
        <v>38652403</v>
      </c>
      <c r="E16" s="49">
        <v>32.21</v>
      </c>
      <c r="F16" s="50" t="s">
        <v>278</v>
      </c>
    </row>
    <row r="17" spans="1:6" ht="66">
      <c r="A17" s="48" t="s">
        <v>27</v>
      </c>
      <c r="B17" s="49">
        <v>20000000</v>
      </c>
      <c r="C17" s="49">
        <v>15251389</v>
      </c>
      <c r="D17" s="49">
        <v>-4748611</v>
      </c>
      <c r="E17" s="49">
        <v>-23.74</v>
      </c>
      <c r="F17" s="50" t="s">
        <v>279</v>
      </c>
    </row>
    <row r="18" spans="1:6" ht="16.5">
      <c r="A18" s="51" t="s">
        <v>40</v>
      </c>
      <c r="B18" s="52">
        <v>166676000</v>
      </c>
      <c r="C18" s="52">
        <v>158088789</v>
      </c>
      <c r="D18" s="52">
        <v>-8587211</v>
      </c>
      <c r="E18" s="52">
        <v>-5.15</v>
      </c>
      <c r="F18" s="53" t="s">
        <v>275</v>
      </c>
    </row>
    <row r="19" spans="1:6" ht="16.5">
      <c r="A19" s="48" t="s">
        <v>41</v>
      </c>
      <c r="B19" s="49">
        <v>33876000</v>
      </c>
      <c r="C19" s="49">
        <v>38054132</v>
      </c>
      <c r="D19" s="49">
        <v>4178132</v>
      </c>
      <c r="E19" s="49">
        <v>12.33</v>
      </c>
      <c r="F19" s="50" t="s">
        <v>275</v>
      </c>
    </row>
    <row r="20" spans="1:6" ht="33">
      <c r="A20" s="48" t="s">
        <v>42</v>
      </c>
      <c r="B20" s="49">
        <v>33876000</v>
      </c>
      <c r="C20" s="49">
        <v>38054132</v>
      </c>
      <c r="D20" s="49">
        <v>4178132</v>
      </c>
      <c r="E20" s="49">
        <v>12.33</v>
      </c>
      <c r="F20" s="50" t="s">
        <v>280</v>
      </c>
    </row>
    <row r="21" spans="1:6" ht="16.5">
      <c r="A21" s="48" t="s">
        <v>43</v>
      </c>
      <c r="B21" s="49">
        <v>132800000</v>
      </c>
      <c r="C21" s="49">
        <v>120034657</v>
      </c>
      <c r="D21" s="49">
        <v>-12765343</v>
      </c>
      <c r="E21" s="49">
        <v>-9.61</v>
      </c>
      <c r="F21" s="50" t="s">
        <v>275</v>
      </c>
    </row>
    <row r="22" spans="1:6" ht="49.5">
      <c r="A22" s="48" t="s">
        <v>44</v>
      </c>
      <c r="B22" s="49">
        <v>120000000</v>
      </c>
      <c r="C22" s="49">
        <v>99055335</v>
      </c>
      <c r="D22" s="49">
        <v>-20944665</v>
      </c>
      <c r="E22" s="49">
        <v>-17.45</v>
      </c>
      <c r="F22" s="50" t="s">
        <v>281</v>
      </c>
    </row>
    <row r="23" spans="1:6" ht="33">
      <c r="A23" s="48" t="s">
        <v>45</v>
      </c>
      <c r="B23" s="49">
        <v>3000000</v>
      </c>
      <c r="C23" s="49">
        <v>5839074</v>
      </c>
      <c r="D23" s="49">
        <v>2839074</v>
      </c>
      <c r="E23" s="49">
        <v>94.64</v>
      </c>
      <c r="F23" s="50" t="s">
        <v>282</v>
      </c>
    </row>
    <row r="24" spans="1:6" ht="49.5">
      <c r="A24" s="48" t="s">
        <v>46</v>
      </c>
      <c r="B24" s="49">
        <v>800000</v>
      </c>
      <c r="C24" s="49">
        <v>1414749</v>
      </c>
      <c r="D24" s="49">
        <v>614749</v>
      </c>
      <c r="E24" s="49">
        <v>76.84</v>
      </c>
      <c r="F24" s="50" t="s">
        <v>283</v>
      </c>
    </row>
    <row r="25" spans="1:6" ht="49.5">
      <c r="A25" s="48" t="s">
        <v>47</v>
      </c>
      <c r="B25" s="49">
        <v>9000000</v>
      </c>
      <c r="C25" s="49">
        <v>13725499</v>
      </c>
      <c r="D25" s="49">
        <v>4725499</v>
      </c>
      <c r="E25" s="49">
        <v>52.51</v>
      </c>
      <c r="F25" s="50" t="s">
        <v>284</v>
      </c>
    </row>
    <row r="26" spans="1:6" ht="17.25" thickBot="1">
      <c r="A26" s="54" t="s">
        <v>285</v>
      </c>
      <c r="B26" s="55">
        <v>2555801000</v>
      </c>
      <c r="C26" s="55">
        <v>2518735796</v>
      </c>
      <c r="D26" s="55">
        <v>-37065204</v>
      </c>
      <c r="E26" s="55">
        <v>-1.45</v>
      </c>
      <c r="F26" s="56" t="s">
        <v>275</v>
      </c>
    </row>
  </sheetData>
  <sheetProtection/>
  <mergeCells count="5">
    <mergeCell ref="A4:A5"/>
    <mergeCell ref="B4:B5"/>
    <mergeCell ref="C4:C5"/>
    <mergeCell ref="D4:E4"/>
    <mergeCell ref="F4:F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J116"/>
  <sheetViews>
    <sheetView zoomScalePageLayoutView="0" workbookViewId="0" topLeftCell="A1">
      <selection activeCell="E18" sqref="E18"/>
    </sheetView>
  </sheetViews>
  <sheetFormatPr defaultColWidth="9.00390625" defaultRowHeight="16.5"/>
  <cols>
    <col min="1" max="1" width="27.25390625" style="0" bestFit="1" customWidth="1"/>
    <col min="2" max="2" width="18.375" style="0" bestFit="1" customWidth="1"/>
    <col min="3" max="3" width="16.125" style="0" bestFit="1" customWidth="1"/>
    <col min="4" max="4" width="18.375" style="0" bestFit="1" customWidth="1"/>
    <col min="5" max="5" width="19.50390625" style="0" customWidth="1"/>
    <col min="6" max="6" width="16.125" style="0" bestFit="1" customWidth="1"/>
    <col min="7" max="7" width="18.375" style="0" bestFit="1" customWidth="1"/>
    <col min="8" max="8" width="17.25390625" style="0" bestFit="1" customWidth="1"/>
    <col min="9" max="9" width="9.50390625" style="0" bestFit="1" customWidth="1"/>
    <col min="10" max="10" width="28.625" style="0" customWidth="1"/>
  </cols>
  <sheetData>
    <row r="1" spans="1:6" s="42" customFormat="1" ht="21">
      <c r="A1" s="7"/>
      <c r="B1" s="7"/>
      <c r="D1" s="7"/>
      <c r="E1" s="7" t="s">
        <v>287</v>
      </c>
      <c r="F1" s="7"/>
    </row>
    <row r="2" spans="1:6" s="42" customFormat="1" ht="21">
      <c r="A2" s="7"/>
      <c r="B2" s="7"/>
      <c r="D2" s="7"/>
      <c r="E2" s="7" t="s">
        <v>360</v>
      </c>
      <c r="F2" s="58"/>
    </row>
    <row r="3" spans="1:10" s="43" customFormat="1" ht="17.25" thickBot="1">
      <c r="A3" s="6"/>
      <c r="B3" s="9"/>
      <c r="D3" s="9"/>
      <c r="E3" s="9" t="s">
        <v>288</v>
      </c>
      <c r="F3" s="59"/>
      <c r="J3" s="2" t="s">
        <v>289</v>
      </c>
    </row>
    <row r="4" spans="1:10" s="43" customFormat="1" ht="16.5">
      <c r="A4" s="131" t="s">
        <v>290</v>
      </c>
      <c r="B4" s="155" t="s">
        <v>291</v>
      </c>
      <c r="C4" s="156"/>
      <c r="D4" s="157"/>
      <c r="E4" s="155" t="s">
        <v>292</v>
      </c>
      <c r="F4" s="156"/>
      <c r="G4" s="157"/>
      <c r="H4" s="158" t="s">
        <v>293</v>
      </c>
      <c r="I4" s="158"/>
      <c r="J4" s="159" t="s">
        <v>294</v>
      </c>
    </row>
    <row r="5" spans="1:10" s="43" customFormat="1" ht="33.75" thickBot="1">
      <c r="A5" s="133"/>
      <c r="B5" s="60" t="s">
        <v>295</v>
      </c>
      <c r="C5" s="60" t="s">
        <v>296</v>
      </c>
      <c r="D5" s="12" t="s">
        <v>297</v>
      </c>
      <c r="E5" s="10" t="s">
        <v>295</v>
      </c>
      <c r="F5" s="60" t="s">
        <v>296</v>
      </c>
      <c r="G5" s="12" t="s">
        <v>297</v>
      </c>
      <c r="H5" s="61" t="s">
        <v>298</v>
      </c>
      <c r="I5" s="62" t="s">
        <v>299</v>
      </c>
      <c r="J5" s="160"/>
    </row>
    <row r="6" spans="1:10" s="43" customFormat="1" ht="16.5">
      <c r="A6" s="63" t="s">
        <v>300</v>
      </c>
      <c r="B6" s="46">
        <v>1486314000</v>
      </c>
      <c r="C6" s="46">
        <v>661719000</v>
      </c>
      <c r="D6" s="46">
        <v>2148033000</v>
      </c>
      <c r="E6" s="46">
        <v>1385592532</v>
      </c>
      <c r="F6" s="46">
        <v>628836505</v>
      </c>
      <c r="G6" s="46">
        <v>2014429037</v>
      </c>
      <c r="H6" s="46">
        <v>-133603963</v>
      </c>
      <c r="I6" s="46">
        <v>-6.22</v>
      </c>
      <c r="J6" s="47" t="s">
        <v>275</v>
      </c>
    </row>
    <row r="7" spans="1:10" s="43" customFormat="1" ht="49.5">
      <c r="A7" s="48" t="s">
        <v>301</v>
      </c>
      <c r="B7" s="49">
        <v>1486314000</v>
      </c>
      <c r="C7" s="49">
        <v>6219000</v>
      </c>
      <c r="D7" s="49">
        <v>1492533000</v>
      </c>
      <c r="E7" s="49">
        <v>1385592532</v>
      </c>
      <c r="F7" s="49">
        <v>2082089</v>
      </c>
      <c r="G7" s="49">
        <v>1387674621</v>
      </c>
      <c r="H7" s="49">
        <v>-104858379</v>
      </c>
      <c r="I7" s="49">
        <v>-7.03</v>
      </c>
      <c r="J7" s="50" t="s">
        <v>302</v>
      </c>
    </row>
    <row r="8" spans="1:10" s="43" customFormat="1" ht="16.5">
      <c r="A8" s="48" t="s">
        <v>303</v>
      </c>
      <c r="B8" s="49">
        <v>943216000</v>
      </c>
      <c r="C8" s="49">
        <v>0</v>
      </c>
      <c r="D8" s="49">
        <v>943216000</v>
      </c>
      <c r="E8" s="49">
        <v>884986903</v>
      </c>
      <c r="F8" s="49">
        <v>0</v>
      </c>
      <c r="G8" s="49">
        <v>884986903</v>
      </c>
      <c r="H8" s="49">
        <v>-58229097</v>
      </c>
      <c r="I8" s="49">
        <v>-6.17</v>
      </c>
      <c r="J8" s="50" t="s">
        <v>275</v>
      </c>
    </row>
    <row r="9" spans="1:10" s="43" customFormat="1" ht="16.5">
      <c r="A9" s="48" t="s">
        <v>304</v>
      </c>
      <c r="B9" s="49">
        <v>686185000</v>
      </c>
      <c r="C9" s="49">
        <v>0</v>
      </c>
      <c r="D9" s="49">
        <v>686185000</v>
      </c>
      <c r="E9" s="49">
        <v>644465475</v>
      </c>
      <c r="F9" s="49">
        <v>0</v>
      </c>
      <c r="G9" s="49">
        <v>644465475</v>
      </c>
      <c r="H9" s="49">
        <v>-41719525</v>
      </c>
      <c r="I9" s="49">
        <v>-6.08</v>
      </c>
      <c r="J9" s="50" t="s">
        <v>275</v>
      </c>
    </row>
    <row r="10" spans="1:10" s="43" customFormat="1" ht="16.5">
      <c r="A10" s="48" t="s">
        <v>305</v>
      </c>
      <c r="B10" s="49">
        <v>50000000</v>
      </c>
      <c r="C10" s="49">
        <v>0</v>
      </c>
      <c r="D10" s="49">
        <v>50000000</v>
      </c>
      <c r="E10" s="49">
        <v>48278224</v>
      </c>
      <c r="F10" s="49">
        <v>0</v>
      </c>
      <c r="G10" s="49">
        <v>48278224</v>
      </c>
      <c r="H10" s="49">
        <v>-1721776</v>
      </c>
      <c r="I10" s="49">
        <v>-3.44</v>
      </c>
      <c r="J10" s="50" t="s">
        <v>275</v>
      </c>
    </row>
    <row r="11" spans="1:10" s="43" customFormat="1" ht="16.5">
      <c r="A11" s="48" t="s">
        <v>306</v>
      </c>
      <c r="B11" s="49">
        <v>340000</v>
      </c>
      <c r="C11" s="49">
        <v>0</v>
      </c>
      <c r="D11" s="49">
        <v>340000</v>
      </c>
      <c r="E11" s="49">
        <v>431604</v>
      </c>
      <c r="F11" s="49">
        <v>0</v>
      </c>
      <c r="G11" s="49">
        <v>431604</v>
      </c>
      <c r="H11" s="49">
        <v>91604</v>
      </c>
      <c r="I11" s="49">
        <v>26.94</v>
      </c>
      <c r="J11" s="50" t="s">
        <v>275</v>
      </c>
    </row>
    <row r="12" spans="1:10" s="43" customFormat="1" ht="16.5">
      <c r="A12" s="48" t="s">
        <v>307</v>
      </c>
      <c r="B12" s="49">
        <v>85191000</v>
      </c>
      <c r="C12" s="49">
        <v>0</v>
      </c>
      <c r="D12" s="49">
        <v>85191000</v>
      </c>
      <c r="E12" s="49">
        <v>77649984</v>
      </c>
      <c r="F12" s="49">
        <v>0</v>
      </c>
      <c r="G12" s="49">
        <v>77649984</v>
      </c>
      <c r="H12" s="49">
        <v>-7541016</v>
      </c>
      <c r="I12" s="49">
        <v>-8.85</v>
      </c>
      <c r="J12" s="50" t="s">
        <v>275</v>
      </c>
    </row>
    <row r="13" spans="1:10" s="43" customFormat="1" ht="16.5">
      <c r="A13" s="48" t="s">
        <v>308</v>
      </c>
      <c r="B13" s="49">
        <v>45517000</v>
      </c>
      <c r="C13" s="49">
        <v>0</v>
      </c>
      <c r="D13" s="49">
        <v>45517000</v>
      </c>
      <c r="E13" s="49">
        <v>44990138</v>
      </c>
      <c r="F13" s="49">
        <v>0</v>
      </c>
      <c r="G13" s="49">
        <v>44990138</v>
      </c>
      <c r="H13" s="49">
        <v>-526862</v>
      </c>
      <c r="I13" s="49">
        <v>-1.16</v>
      </c>
      <c r="J13" s="50" t="s">
        <v>275</v>
      </c>
    </row>
    <row r="14" spans="1:10" s="43" customFormat="1" ht="16.5">
      <c r="A14" s="48" t="s">
        <v>309</v>
      </c>
      <c r="B14" s="49">
        <v>75983000</v>
      </c>
      <c r="C14" s="49">
        <v>0</v>
      </c>
      <c r="D14" s="49">
        <v>75983000</v>
      </c>
      <c r="E14" s="49">
        <v>69171478</v>
      </c>
      <c r="F14" s="49">
        <v>0</v>
      </c>
      <c r="G14" s="49">
        <v>69171478</v>
      </c>
      <c r="H14" s="49">
        <v>-6811522</v>
      </c>
      <c r="I14" s="49">
        <v>-8.96</v>
      </c>
      <c r="J14" s="50" t="s">
        <v>275</v>
      </c>
    </row>
    <row r="15" spans="1:10" s="43" customFormat="1" ht="16.5">
      <c r="A15" s="48" t="s">
        <v>310</v>
      </c>
      <c r="B15" s="49">
        <v>309404000</v>
      </c>
      <c r="C15" s="49">
        <v>164000</v>
      </c>
      <c r="D15" s="49">
        <v>309568000</v>
      </c>
      <c r="E15" s="49">
        <v>285543965</v>
      </c>
      <c r="F15" s="49">
        <v>164000</v>
      </c>
      <c r="G15" s="49">
        <v>285707965</v>
      </c>
      <c r="H15" s="49">
        <v>-23860035</v>
      </c>
      <c r="I15" s="49">
        <v>-7.71</v>
      </c>
      <c r="J15" s="50" t="s">
        <v>275</v>
      </c>
    </row>
    <row r="16" spans="1:10" s="43" customFormat="1" ht="16.5">
      <c r="A16" s="48" t="s">
        <v>311</v>
      </c>
      <c r="B16" s="49">
        <v>72655000</v>
      </c>
      <c r="C16" s="49">
        <v>0</v>
      </c>
      <c r="D16" s="49">
        <v>72655000</v>
      </c>
      <c r="E16" s="49">
        <v>21416907</v>
      </c>
      <c r="F16" s="49">
        <v>0</v>
      </c>
      <c r="G16" s="49">
        <v>21416907</v>
      </c>
      <c r="H16" s="49">
        <v>-51238093</v>
      </c>
      <c r="I16" s="49">
        <v>-70.52</v>
      </c>
      <c r="J16" s="50" t="s">
        <v>275</v>
      </c>
    </row>
    <row r="17" spans="1:10" s="43" customFormat="1" ht="16.5">
      <c r="A17" s="48" t="s">
        <v>312</v>
      </c>
      <c r="B17" s="49">
        <v>2218000</v>
      </c>
      <c r="C17" s="49">
        <v>0</v>
      </c>
      <c r="D17" s="49">
        <v>2218000</v>
      </c>
      <c r="E17" s="49">
        <v>2288762</v>
      </c>
      <c r="F17" s="49">
        <v>0</v>
      </c>
      <c r="G17" s="49">
        <v>2288762</v>
      </c>
      <c r="H17" s="49">
        <v>70762</v>
      </c>
      <c r="I17" s="49">
        <v>3.19</v>
      </c>
      <c r="J17" s="50" t="s">
        <v>275</v>
      </c>
    </row>
    <row r="18" spans="1:10" s="43" customFormat="1" ht="99">
      <c r="A18" s="48" t="s">
        <v>313</v>
      </c>
      <c r="B18" s="49">
        <v>25366000</v>
      </c>
      <c r="C18" s="49">
        <v>0</v>
      </c>
      <c r="D18" s="49">
        <v>25366000</v>
      </c>
      <c r="E18" s="49">
        <v>29344112</v>
      </c>
      <c r="F18" s="49">
        <v>0</v>
      </c>
      <c r="G18" s="49">
        <v>29344112</v>
      </c>
      <c r="H18" s="49">
        <v>3978112</v>
      </c>
      <c r="I18" s="49">
        <v>15.68</v>
      </c>
      <c r="J18" s="50" t="s">
        <v>314</v>
      </c>
    </row>
    <row r="19" spans="1:10" s="43" customFormat="1" ht="82.5">
      <c r="A19" s="48" t="s">
        <v>315</v>
      </c>
      <c r="B19" s="49">
        <v>9200000</v>
      </c>
      <c r="C19" s="49">
        <v>0</v>
      </c>
      <c r="D19" s="49">
        <v>9200000</v>
      </c>
      <c r="E19" s="49">
        <v>12116673</v>
      </c>
      <c r="F19" s="49">
        <v>0</v>
      </c>
      <c r="G19" s="49">
        <v>12116673</v>
      </c>
      <c r="H19" s="49">
        <v>2916673</v>
      </c>
      <c r="I19" s="49">
        <v>31.7</v>
      </c>
      <c r="J19" s="50" t="s">
        <v>316</v>
      </c>
    </row>
    <row r="20" spans="1:10" s="43" customFormat="1" ht="16.5">
      <c r="A20" s="48" t="s">
        <v>317</v>
      </c>
      <c r="B20" s="49">
        <v>19480000</v>
      </c>
      <c r="C20" s="49">
        <v>0</v>
      </c>
      <c r="D20" s="49">
        <v>19480000</v>
      </c>
      <c r="E20" s="49">
        <v>19806942</v>
      </c>
      <c r="F20" s="49">
        <v>0</v>
      </c>
      <c r="G20" s="49">
        <v>19806942</v>
      </c>
      <c r="H20" s="49">
        <v>326942</v>
      </c>
      <c r="I20" s="49">
        <v>1.68</v>
      </c>
      <c r="J20" s="50" t="s">
        <v>275</v>
      </c>
    </row>
    <row r="21" spans="1:10" s="43" customFormat="1" ht="16.5">
      <c r="A21" s="48" t="s">
        <v>318</v>
      </c>
      <c r="B21" s="49">
        <v>1800000</v>
      </c>
      <c r="C21" s="49">
        <v>0</v>
      </c>
      <c r="D21" s="49">
        <v>1800000</v>
      </c>
      <c r="E21" s="49">
        <v>1842016</v>
      </c>
      <c r="F21" s="49">
        <v>0</v>
      </c>
      <c r="G21" s="49">
        <v>1842016</v>
      </c>
      <c r="H21" s="49">
        <v>42016</v>
      </c>
      <c r="I21" s="49">
        <v>2.33</v>
      </c>
      <c r="J21" s="50" t="s">
        <v>275</v>
      </c>
    </row>
    <row r="22" spans="1:10" s="43" customFormat="1" ht="16.5">
      <c r="A22" s="48" t="s">
        <v>319</v>
      </c>
      <c r="B22" s="49">
        <v>140620000</v>
      </c>
      <c r="C22" s="49">
        <v>0</v>
      </c>
      <c r="D22" s="49">
        <v>140620000</v>
      </c>
      <c r="E22" s="49">
        <v>154494781</v>
      </c>
      <c r="F22" s="49">
        <v>0</v>
      </c>
      <c r="G22" s="49">
        <v>154494781</v>
      </c>
      <c r="H22" s="49">
        <v>13874781</v>
      </c>
      <c r="I22" s="49">
        <v>9.87</v>
      </c>
      <c r="J22" s="50" t="s">
        <v>275</v>
      </c>
    </row>
    <row r="23" spans="1:10" s="43" customFormat="1" ht="16.5">
      <c r="A23" s="48" t="s">
        <v>320</v>
      </c>
      <c r="B23" s="49">
        <v>38065000</v>
      </c>
      <c r="C23" s="49">
        <v>0</v>
      </c>
      <c r="D23" s="49">
        <v>38065000</v>
      </c>
      <c r="E23" s="49">
        <v>44233772</v>
      </c>
      <c r="F23" s="49">
        <v>0</v>
      </c>
      <c r="G23" s="49">
        <v>44233772</v>
      </c>
      <c r="H23" s="49">
        <v>6168772</v>
      </c>
      <c r="I23" s="49">
        <v>16.21</v>
      </c>
      <c r="J23" s="50" t="s">
        <v>275</v>
      </c>
    </row>
    <row r="24" spans="1:10" s="43" customFormat="1" ht="49.5">
      <c r="A24" s="48" t="s">
        <v>321</v>
      </c>
      <c r="B24" s="49">
        <v>0</v>
      </c>
      <c r="C24" s="49">
        <v>164000</v>
      </c>
      <c r="D24" s="49">
        <v>164000</v>
      </c>
      <c r="E24" s="49">
        <v>0</v>
      </c>
      <c r="F24" s="49">
        <v>164000</v>
      </c>
      <c r="G24" s="49">
        <v>164000</v>
      </c>
      <c r="H24" s="49">
        <v>0</v>
      </c>
      <c r="I24" s="49">
        <v>0</v>
      </c>
      <c r="J24" s="50" t="s">
        <v>322</v>
      </c>
    </row>
    <row r="25" spans="1:10" s="43" customFormat="1" ht="16.5">
      <c r="A25" s="48" t="s">
        <v>323</v>
      </c>
      <c r="B25" s="49">
        <v>49625000</v>
      </c>
      <c r="C25" s="49">
        <v>0</v>
      </c>
      <c r="D25" s="49">
        <v>49625000</v>
      </c>
      <c r="E25" s="49">
        <v>44796784</v>
      </c>
      <c r="F25" s="49">
        <v>0</v>
      </c>
      <c r="G25" s="49">
        <v>44796784</v>
      </c>
      <c r="H25" s="49">
        <v>-4828216</v>
      </c>
      <c r="I25" s="49">
        <v>-9.73</v>
      </c>
      <c r="J25" s="50" t="s">
        <v>275</v>
      </c>
    </row>
    <row r="26" spans="1:10" s="43" customFormat="1" ht="16.5">
      <c r="A26" s="48" t="s">
        <v>324</v>
      </c>
      <c r="B26" s="49">
        <v>220000</v>
      </c>
      <c r="C26" s="49">
        <v>0</v>
      </c>
      <c r="D26" s="49">
        <v>220000</v>
      </c>
      <c r="E26" s="49">
        <v>246753</v>
      </c>
      <c r="F26" s="49">
        <v>0</v>
      </c>
      <c r="G26" s="49">
        <v>246753</v>
      </c>
      <c r="H26" s="49">
        <v>26753</v>
      </c>
      <c r="I26" s="49">
        <v>12.16</v>
      </c>
      <c r="J26" s="50" t="s">
        <v>275</v>
      </c>
    </row>
    <row r="27" spans="1:10" s="43" customFormat="1" ht="16.5">
      <c r="A27" s="48" t="s">
        <v>325</v>
      </c>
      <c r="B27" s="49">
        <v>49385000</v>
      </c>
      <c r="C27" s="49">
        <v>0</v>
      </c>
      <c r="D27" s="49">
        <v>49385000</v>
      </c>
      <c r="E27" s="49">
        <v>44550031</v>
      </c>
      <c r="F27" s="49">
        <v>0</v>
      </c>
      <c r="G27" s="49">
        <v>44550031</v>
      </c>
      <c r="H27" s="49">
        <v>-4834969</v>
      </c>
      <c r="I27" s="49">
        <v>-9.79</v>
      </c>
      <c r="J27" s="50" t="s">
        <v>275</v>
      </c>
    </row>
    <row r="28" spans="1:10" s="43" customFormat="1" ht="16.5">
      <c r="A28" s="48" t="s">
        <v>326</v>
      </c>
      <c r="B28" s="49">
        <v>20000</v>
      </c>
      <c r="C28" s="49">
        <v>0</v>
      </c>
      <c r="D28" s="49">
        <v>20000</v>
      </c>
      <c r="E28" s="49">
        <v>0</v>
      </c>
      <c r="F28" s="49">
        <v>0</v>
      </c>
      <c r="G28" s="49">
        <v>0</v>
      </c>
      <c r="H28" s="49">
        <v>-20000</v>
      </c>
      <c r="I28" s="49">
        <v>-100</v>
      </c>
      <c r="J28" s="50" t="s">
        <v>275</v>
      </c>
    </row>
    <row r="29" spans="1:10" s="43" customFormat="1" ht="16.5">
      <c r="A29" s="48" t="s">
        <v>327</v>
      </c>
      <c r="B29" s="49">
        <v>28590000</v>
      </c>
      <c r="C29" s="49">
        <v>0</v>
      </c>
      <c r="D29" s="49">
        <v>28590000</v>
      </c>
      <c r="E29" s="49">
        <v>38184880</v>
      </c>
      <c r="F29" s="49">
        <v>0</v>
      </c>
      <c r="G29" s="49">
        <v>38184880</v>
      </c>
      <c r="H29" s="49">
        <v>9594880</v>
      </c>
      <c r="I29" s="49">
        <v>33.56</v>
      </c>
      <c r="J29" s="50" t="s">
        <v>275</v>
      </c>
    </row>
    <row r="30" spans="1:10" s="43" customFormat="1" ht="16.5">
      <c r="A30" s="48" t="s">
        <v>328</v>
      </c>
      <c r="B30" s="49">
        <v>40000</v>
      </c>
      <c r="C30" s="49">
        <v>0</v>
      </c>
      <c r="D30" s="49">
        <v>40000</v>
      </c>
      <c r="E30" s="49">
        <v>201240</v>
      </c>
      <c r="F30" s="49">
        <v>0</v>
      </c>
      <c r="G30" s="49">
        <v>201240</v>
      </c>
      <c r="H30" s="49">
        <v>161240</v>
      </c>
      <c r="I30" s="49">
        <v>403.1</v>
      </c>
      <c r="J30" s="50" t="s">
        <v>275</v>
      </c>
    </row>
    <row r="31" spans="1:10" s="43" customFormat="1" ht="16.5">
      <c r="A31" s="48" t="s">
        <v>329</v>
      </c>
      <c r="B31" s="49">
        <v>2400000</v>
      </c>
      <c r="C31" s="49">
        <v>0</v>
      </c>
      <c r="D31" s="49">
        <v>2400000</v>
      </c>
      <c r="E31" s="49">
        <v>2276359</v>
      </c>
      <c r="F31" s="49">
        <v>0</v>
      </c>
      <c r="G31" s="49">
        <v>2276359</v>
      </c>
      <c r="H31" s="49">
        <v>-123641</v>
      </c>
      <c r="I31" s="49">
        <v>-5.15</v>
      </c>
      <c r="J31" s="50" t="s">
        <v>275</v>
      </c>
    </row>
    <row r="32" spans="1:10" s="43" customFormat="1" ht="16.5">
      <c r="A32" s="48" t="s">
        <v>330</v>
      </c>
      <c r="B32" s="49">
        <v>22900000</v>
      </c>
      <c r="C32" s="49">
        <v>0</v>
      </c>
      <c r="D32" s="49">
        <v>22900000</v>
      </c>
      <c r="E32" s="49">
        <v>31967176</v>
      </c>
      <c r="F32" s="49">
        <v>0</v>
      </c>
      <c r="G32" s="49">
        <v>31967176</v>
      </c>
      <c r="H32" s="49">
        <v>9067176</v>
      </c>
      <c r="I32" s="49">
        <v>39.59</v>
      </c>
      <c r="J32" s="50" t="s">
        <v>275</v>
      </c>
    </row>
    <row r="33" spans="1:10" s="43" customFormat="1" ht="16.5">
      <c r="A33" s="48" t="s">
        <v>331</v>
      </c>
      <c r="B33" s="49">
        <v>1300000</v>
      </c>
      <c r="C33" s="49">
        <v>0</v>
      </c>
      <c r="D33" s="49">
        <v>1300000</v>
      </c>
      <c r="E33" s="49">
        <v>1397966</v>
      </c>
      <c r="F33" s="49">
        <v>0</v>
      </c>
      <c r="G33" s="49">
        <v>1397966</v>
      </c>
      <c r="H33" s="49">
        <v>97966</v>
      </c>
      <c r="I33" s="49">
        <v>7.54</v>
      </c>
      <c r="J33" s="50" t="s">
        <v>275</v>
      </c>
    </row>
    <row r="34" spans="1:10" s="43" customFormat="1" ht="16.5">
      <c r="A34" s="48" t="s">
        <v>332</v>
      </c>
      <c r="B34" s="49">
        <v>1950000</v>
      </c>
      <c r="C34" s="49">
        <v>0</v>
      </c>
      <c r="D34" s="49">
        <v>1950000</v>
      </c>
      <c r="E34" s="49">
        <v>2342139</v>
      </c>
      <c r="F34" s="49">
        <v>0</v>
      </c>
      <c r="G34" s="49">
        <v>2342139</v>
      </c>
      <c r="H34" s="49">
        <v>392139</v>
      </c>
      <c r="I34" s="49">
        <v>20.11</v>
      </c>
      <c r="J34" s="50" t="s">
        <v>275</v>
      </c>
    </row>
    <row r="35" spans="1:10" s="43" customFormat="1" ht="16.5">
      <c r="A35" s="48" t="s">
        <v>333</v>
      </c>
      <c r="B35" s="49">
        <v>153469000</v>
      </c>
      <c r="C35" s="49">
        <v>6055000</v>
      </c>
      <c r="D35" s="49">
        <v>159524000</v>
      </c>
      <c r="E35" s="49">
        <v>130093971</v>
      </c>
      <c r="F35" s="49">
        <v>1918089</v>
      </c>
      <c r="G35" s="49">
        <v>132012060</v>
      </c>
      <c r="H35" s="49">
        <v>-27511940</v>
      </c>
      <c r="I35" s="49">
        <v>-17.25</v>
      </c>
      <c r="J35" s="50" t="s">
        <v>275</v>
      </c>
    </row>
    <row r="36" spans="1:10" s="43" customFormat="1" ht="16.5">
      <c r="A36" s="48" t="s">
        <v>334</v>
      </c>
      <c r="B36" s="49">
        <v>0</v>
      </c>
      <c r="C36" s="49">
        <v>0</v>
      </c>
      <c r="D36" s="49">
        <v>0</v>
      </c>
      <c r="E36" s="49">
        <v>3324</v>
      </c>
      <c r="F36" s="49">
        <v>0</v>
      </c>
      <c r="G36" s="49">
        <v>3324</v>
      </c>
      <c r="H36" s="49">
        <v>3324</v>
      </c>
      <c r="I36" s="49"/>
      <c r="J36" s="50" t="s">
        <v>275</v>
      </c>
    </row>
    <row r="37" spans="1:10" s="43" customFormat="1" ht="16.5">
      <c r="A37" s="48" t="s">
        <v>335</v>
      </c>
      <c r="B37" s="49">
        <v>12875000</v>
      </c>
      <c r="C37" s="49">
        <v>459000</v>
      </c>
      <c r="D37" s="49">
        <v>13334000</v>
      </c>
      <c r="E37" s="49">
        <v>13004748</v>
      </c>
      <c r="F37" s="49">
        <v>0</v>
      </c>
      <c r="G37" s="49">
        <v>13004748</v>
      </c>
      <c r="H37" s="49">
        <v>-329252</v>
      </c>
      <c r="I37" s="49">
        <v>-2.47</v>
      </c>
      <c r="J37" s="50" t="s">
        <v>275</v>
      </c>
    </row>
    <row r="38" spans="1:10" s="43" customFormat="1" ht="16.5">
      <c r="A38" s="48" t="s">
        <v>336</v>
      </c>
      <c r="B38" s="49">
        <v>61612000</v>
      </c>
      <c r="C38" s="49">
        <v>4040000</v>
      </c>
      <c r="D38" s="49">
        <v>65652000</v>
      </c>
      <c r="E38" s="49">
        <v>50126577</v>
      </c>
      <c r="F38" s="49">
        <v>1681358</v>
      </c>
      <c r="G38" s="49">
        <v>51807935</v>
      </c>
      <c r="H38" s="49">
        <v>-13844065</v>
      </c>
      <c r="I38" s="49">
        <v>-21.09</v>
      </c>
      <c r="J38" s="50" t="s">
        <v>275</v>
      </c>
    </row>
    <row r="39" spans="1:10" s="43" customFormat="1" ht="16.5">
      <c r="A39" s="48" t="s">
        <v>337</v>
      </c>
      <c r="B39" s="49">
        <v>2829000</v>
      </c>
      <c r="C39" s="49">
        <v>45000</v>
      </c>
      <c r="D39" s="49">
        <v>2874000</v>
      </c>
      <c r="E39" s="49">
        <v>1947720</v>
      </c>
      <c r="F39" s="49">
        <v>28740</v>
      </c>
      <c r="G39" s="49">
        <v>1976460</v>
      </c>
      <c r="H39" s="49">
        <v>-897540</v>
      </c>
      <c r="I39" s="49">
        <v>-31.23</v>
      </c>
      <c r="J39" s="50" t="s">
        <v>275</v>
      </c>
    </row>
    <row r="40" spans="1:10" s="43" customFormat="1" ht="16.5">
      <c r="A40" s="48" t="s">
        <v>338</v>
      </c>
      <c r="B40" s="49">
        <v>28755000</v>
      </c>
      <c r="C40" s="49">
        <v>1149000</v>
      </c>
      <c r="D40" s="49">
        <v>29904000</v>
      </c>
      <c r="E40" s="49">
        <v>20232258</v>
      </c>
      <c r="F40" s="49">
        <v>59604</v>
      </c>
      <c r="G40" s="49">
        <v>20291862</v>
      </c>
      <c r="H40" s="49">
        <v>-9612138</v>
      </c>
      <c r="I40" s="49">
        <v>-32.14</v>
      </c>
      <c r="J40" s="50" t="s">
        <v>275</v>
      </c>
    </row>
    <row r="41" spans="1:10" s="43" customFormat="1" ht="16.5">
      <c r="A41" s="48" t="s">
        <v>339</v>
      </c>
      <c r="B41" s="49">
        <v>40264000</v>
      </c>
      <c r="C41" s="49">
        <v>0</v>
      </c>
      <c r="D41" s="49">
        <v>40264000</v>
      </c>
      <c r="E41" s="49">
        <v>40263696</v>
      </c>
      <c r="F41" s="49">
        <v>0</v>
      </c>
      <c r="G41" s="49">
        <v>40263696</v>
      </c>
      <c r="H41" s="49">
        <v>-304</v>
      </c>
      <c r="I41" s="49">
        <v>0</v>
      </c>
      <c r="J41" s="50" t="s">
        <v>275</v>
      </c>
    </row>
    <row r="42" spans="1:10" s="43" customFormat="1" ht="16.5">
      <c r="A42" s="48" t="s">
        <v>340</v>
      </c>
      <c r="B42" s="49">
        <v>7134000</v>
      </c>
      <c r="C42" s="49">
        <v>362000</v>
      </c>
      <c r="D42" s="49">
        <v>7496000</v>
      </c>
      <c r="E42" s="49">
        <v>4515648</v>
      </c>
      <c r="F42" s="49">
        <v>148387</v>
      </c>
      <c r="G42" s="49">
        <v>4664035</v>
      </c>
      <c r="H42" s="49">
        <v>-2831965</v>
      </c>
      <c r="I42" s="49">
        <v>-37.78</v>
      </c>
      <c r="J42" s="50" t="s">
        <v>275</v>
      </c>
    </row>
    <row r="43" spans="1:10" s="43" customFormat="1" ht="16.5">
      <c r="A43" s="48" t="s">
        <v>341</v>
      </c>
      <c r="B43" s="49">
        <v>20000</v>
      </c>
      <c r="C43" s="49">
        <v>0</v>
      </c>
      <c r="D43" s="49">
        <v>20000</v>
      </c>
      <c r="E43" s="49">
        <v>10608</v>
      </c>
      <c r="F43" s="49">
        <v>0</v>
      </c>
      <c r="G43" s="49">
        <v>10608</v>
      </c>
      <c r="H43" s="49">
        <v>-9392</v>
      </c>
      <c r="I43" s="49">
        <v>-46.96</v>
      </c>
      <c r="J43" s="50" t="s">
        <v>275</v>
      </c>
    </row>
    <row r="44" spans="1:10" s="43" customFormat="1" ht="16.5">
      <c r="A44" s="48" t="s">
        <v>342</v>
      </c>
      <c r="B44" s="49">
        <v>0</v>
      </c>
      <c r="C44" s="49">
        <v>0</v>
      </c>
      <c r="D44" s="49">
        <v>0</v>
      </c>
      <c r="E44" s="49">
        <v>7788</v>
      </c>
      <c r="F44" s="49">
        <v>0</v>
      </c>
      <c r="G44" s="49">
        <v>7788</v>
      </c>
      <c r="H44" s="49">
        <v>7788</v>
      </c>
      <c r="I44" s="49"/>
      <c r="J44" s="50" t="s">
        <v>275</v>
      </c>
    </row>
    <row r="45" spans="1:10" s="43" customFormat="1" ht="16.5">
      <c r="A45" s="48" t="s">
        <v>343</v>
      </c>
      <c r="B45" s="49">
        <v>20000</v>
      </c>
      <c r="C45" s="49">
        <v>0</v>
      </c>
      <c r="D45" s="49">
        <v>20000</v>
      </c>
      <c r="E45" s="49">
        <v>2820</v>
      </c>
      <c r="F45" s="49">
        <v>0</v>
      </c>
      <c r="G45" s="49">
        <v>2820</v>
      </c>
      <c r="H45" s="49">
        <v>-17180</v>
      </c>
      <c r="I45" s="49">
        <v>-85.9</v>
      </c>
      <c r="J45" s="50" t="s">
        <v>275</v>
      </c>
    </row>
    <row r="46" spans="1:10" s="43" customFormat="1" ht="33">
      <c r="A46" s="48" t="s">
        <v>344</v>
      </c>
      <c r="B46" s="49">
        <v>1990000</v>
      </c>
      <c r="C46" s="49">
        <v>0</v>
      </c>
      <c r="D46" s="49">
        <v>1990000</v>
      </c>
      <c r="E46" s="49">
        <v>1975421</v>
      </c>
      <c r="F46" s="49">
        <v>0</v>
      </c>
      <c r="G46" s="49">
        <v>1975421</v>
      </c>
      <c r="H46" s="49">
        <v>-14579</v>
      </c>
      <c r="I46" s="49">
        <v>-0.73</v>
      </c>
      <c r="J46" s="50" t="s">
        <v>275</v>
      </c>
    </row>
    <row r="47" spans="1:10" s="43" customFormat="1" ht="16.5">
      <c r="A47" s="48" t="s">
        <v>345</v>
      </c>
      <c r="B47" s="49">
        <v>580000</v>
      </c>
      <c r="C47" s="49">
        <v>0</v>
      </c>
      <c r="D47" s="49">
        <v>580000</v>
      </c>
      <c r="E47" s="49">
        <v>664104</v>
      </c>
      <c r="F47" s="49">
        <v>0</v>
      </c>
      <c r="G47" s="49">
        <v>664104</v>
      </c>
      <c r="H47" s="49">
        <v>84104</v>
      </c>
      <c r="I47" s="49">
        <v>14.5</v>
      </c>
      <c r="J47" s="50" t="s">
        <v>275</v>
      </c>
    </row>
    <row r="48" spans="1:10" s="43" customFormat="1" ht="16.5">
      <c r="A48" s="48" t="s">
        <v>346</v>
      </c>
      <c r="B48" s="49">
        <v>30000</v>
      </c>
      <c r="C48" s="49">
        <v>0</v>
      </c>
      <c r="D48" s="49">
        <v>30000</v>
      </c>
      <c r="E48" s="49">
        <v>0</v>
      </c>
      <c r="F48" s="49">
        <v>0</v>
      </c>
      <c r="G48" s="49">
        <v>0</v>
      </c>
      <c r="H48" s="49">
        <v>-30000</v>
      </c>
      <c r="I48" s="49">
        <v>-100</v>
      </c>
      <c r="J48" s="50" t="s">
        <v>275</v>
      </c>
    </row>
    <row r="49" spans="1:10" s="43" customFormat="1" ht="33">
      <c r="A49" s="48" t="s">
        <v>347</v>
      </c>
      <c r="B49" s="49">
        <v>0</v>
      </c>
      <c r="C49" s="49">
        <v>0</v>
      </c>
      <c r="D49" s="49">
        <v>0</v>
      </c>
      <c r="E49" s="49">
        <v>268000</v>
      </c>
      <c r="F49" s="49">
        <v>0</v>
      </c>
      <c r="G49" s="49">
        <v>268000</v>
      </c>
      <c r="H49" s="49">
        <v>268000</v>
      </c>
      <c r="I49" s="49"/>
      <c r="J49" s="50" t="s">
        <v>275</v>
      </c>
    </row>
    <row r="50" spans="1:10" s="43" customFormat="1" ht="16.5">
      <c r="A50" s="48" t="s">
        <v>348</v>
      </c>
      <c r="B50" s="49">
        <v>1380000</v>
      </c>
      <c r="C50" s="49">
        <v>0</v>
      </c>
      <c r="D50" s="49">
        <v>1380000</v>
      </c>
      <c r="E50" s="49">
        <v>1043317</v>
      </c>
      <c r="F50" s="49">
        <v>0</v>
      </c>
      <c r="G50" s="49">
        <v>1043317</v>
      </c>
      <c r="H50" s="49">
        <v>-336683</v>
      </c>
      <c r="I50" s="49">
        <v>-24.4</v>
      </c>
      <c r="J50" s="50" t="s">
        <v>275</v>
      </c>
    </row>
    <row r="51" spans="1:10" s="43" customFormat="1" ht="16.5">
      <c r="A51" s="48" t="s">
        <v>349</v>
      </c>
      <c r="B51" s="49">
        <v>0</v>
      </c>
      <c r="C51" s="49">
        <v>645000000</v>
      </c>
      <c r="D51" s="49">
        <v>645000000</v>
      </c>
      <c r="E51" s="49">
        <v>0</v>
      </c>
      <c r="F51" s="49">
        <v>612663542</v>
      </c>
      <c r="G51" s="49">
        <v>612663542</v>
      </c>
      <c r="H51" s="49">
        <v>-32336458</v>
      </c>
      <c r="I51" s="49">
        <v>-5.01</v>
      </c>
      <c r="J51" s="50" t="s">
        <v>275</v>
      </c>
    </row>
    <row r="52" spans="1:10" s="43" customFormat="1" ht="16.5">
      <c r="A52" s="48" t="s">
        <v>303</v>
      </c>
      <c r="B52" s="49">
        <v>0</v>
      </c>
      <c r="C52" s="49">
        <v>72500000</v>
      </c>
      <c r="D52" s="49">
        <v>72500000</v>
      </c>
      <c r="E52" s="49">
        <v>0</v>
      </c>
      <c r="F52" s="49">
        <v>70660784</v>
      </c>
      <c r="G52" s="49">
        <v>70660784</v>
      </c>
      <c r="H52" s="49">
        <v>-1839216</v>
      </c>
      <c r="I52" s="49">
        <v>-2.54</v>
      </c>
      <c r="J52" s="50" t="s">
        <v>275</v>
      </c>
    </row>
    <row r="53" spans="1:10" s="43" customFormat="1" ht="16.5">
      <c r="A53" s="48" t="s">
        <v>305</v>
      </c>
      <c r="B53" s="49">
        <v>0</v>
      </c>
      <c r="C53" s="49">
        <v>71000000</v>
      </c>
      <c r="D53" s="49">
        <v>71000000</v>
      </c>
      <c r="E53" s="49">
        <v>0</v>
      </c>
      <c r="F53" s="49">
        <v>69329611</v>
      </c>
      <c r="G53" s="49">
        <v>69329611</v>
      </c>
      <c r="H53" s="49">
        <v>-1670389</v>
      </c>
      <c r="I53" s="49">
        <v>-2.35</v>
      </c>
      <c r="J53" s="50" t="s">
        <v>275</v>
      </c>
    </row>
    <row r="54" spans="1:10" s="43" customFormat="1" ht="16.5">
      <c r="A54" s="48" t="s">
        <v>309</v>
      </c>
      <c r="B54" s="49">
        <v>0</v>
      </c>
      <c r="C54" s="49">
        <v>1500000</v>
      </c>
      <c r="D54" s="49">
        <v>1500000</v>
      </c>
      <c r="E54" s="49">
        <v>0</v>
      </c>
      <c r="F54" s="49">
        <v>1331173</v>
      </c>
      <c r="G54" s="49">
        <v>1331173</v>
      </c>
      <c r="H54" s="49">
        <v>-168827</v>
      </c>
      <c r="I54" s="49">
        <v>-11.26</v>
      </c>
      <c r="J54" s="50" t="s">
        <v>275</v>
      </c>
    </row>
    <row r="55" spans="1:10" s="43" customFormat="1" ht="16.5">
      <c r="A55" s="48" t="s">
        <v>310</v>
      </c>
      <c r="B55" s="49">
        <v>0</v>
      </c>
      <c r="C55" s="49">
        <v>385298000</v>
      </c>
      <c r="D55" s="49">
        <v>385298000</v>
      </c>
      <c r="E55" s="49">
        <v>0</v>
      </c>
      <c r="F55" s="49">
        <v>363322683</v>
      </c>
      <c r="G55" s="49">
        <v>363322683</v>
      </c>
      <c r="H55" s="49">
        <v>-21975317</v>
      </c>
      <c r="I55" s="49">
        <v>-5.7</v>
      </c>
      <c r="J55" s="50" t="s">
        <v>275</v>
      </c>
    </row>
    <row r="56" spans="1:10" s="43" customFormat="1" ht="16.5">
      <c r="A56" s="48" t="s">
        <v>311</v>
      </c>
      <c r="B56" s="49">
        <v>0</v>
      </c>
      <c r="C56" s="49">
        <v>3500000</v>
      </c>
      <c r="D56" s="49">
        <v>3500000</v>
      </c>
      <c r="E56" s="49">
        <v>0</v>
      </c>
      <c r="F56" s="49">
        <v>379981</v>
      </c>
      <c r="G56" s="49">
        <v>379981</v>
      </c>
      <c r="H56" s="49">
        <v>-3120019</v>
      </c>
      <c r="I56" s="49">
        <v>-89.14</v>
      </c>
      <c r="J56" s="50" t="s">
        <v>275</v>
      </c>
    </row>
    <row r="57" spans="1:10" s="43" customFormat="1" ht="16.5">
      <c r="A57" s="48" t="s">
        <v>312</v>
      </c>
      <c r="B57" s="49">
        <v>0</v>
      </c>
      <c r="C57" s="49">
        <v>4500000</v>
      </c>
      <c r="D57" s="49">
        <v>4500000</v>
      </c>
      <c r="E57" s="49">
        <v>0</v>
      </c>
      <c r="F57" s="49">
        <v>2612034</v>
      </c>
      <c r="G57" s="49">
        <v>2612034</v>
      </c>
      <c r="H57" s="49">
        <v>-1887966</v>
      </c>
      <c r="I57" s="49">
        <v>-41.95</v>
      </c>
      <c r="J57" s="50" t="s">
        <v>275</v>
      </c>
    </row>
    <row r="58" spans="1:10" s="43" customFormat="1" ht="99">
      <c r="A58" s="48" t="s">
        <v>313</v>
      </c>
      <c r="B58" s="49">
        <v>0</v>
      </c>
      <c r="C58" s="49">
        <v>44160000</v>
      </c>
      <c r="D58" s="49">
        <v>44160000</v>
      </c>
      <c r="E58" s="49">
        <v>0</v>
      </c>
      <c r="F58" s="49">
        <v>57064199</v>
      </c>
      <c r="G58" s="49">
        <v>57064199</v>
      </c>
      <c r="H58" s="49">
        <v>12904199</v>
      </c>
      <c r="I58" s="49">
        <v>29.22</v>
      </c>
      <c r="J58" s="50" t="s">
        <v>350</v>
      </c>
    </row>
    <row r="59" spans="1:10" s="43" customFormat="1" ht="82.5">
      <c r="A59" s="48" t="s">
        <v>315</v>
      </c>
      <c r="B59" s="49">
        <v>0</v>
      </c>
      <c r="C59" s="49">
        <v>9546000</v>
      </c>
      <c r="D59" s="49">
        <v>9546000</v>
      </c>
      <c r="E59" s="49">
        <v>0</v>
      </c>
      <c r="F59" s="49">
        <v>9767807</v>
      </c>
      <c r="G59" s="49">
        <v>9767807</v>
      </c>
      <c r="H59" s="49">
        <v>221807</v>
      </c>
      <c r="I59" s="49">
        <v>2.32</v>
      </c>
      <c r="J59" s="50" t="s">
        <v>351</v>
      </c>
    </row>
    <row r="60" spans="1:10" s="43" customFormat="1" ht="16.5">
      <c r="A60" s="48" t="s">
        <v>317</v>
      </c>
      <c r="B60" s="49">
        <v>0</v>
      </c>
      <c r="C60" s="49">
        <v>8000000</v>
      </c>
      <c r="D60" s="49">
        <v>8000000</v>
      </c>
      <c r="E60" s="49">
        <v>0</v>
      </c>
      <c r="F60" s="49">
        <v>8195543</v>
      </c>
      <c r="G60" s="49">
        <v>8195543</v>
      </c>
      <c r="H60" s="49">
        <v>195543</v>
      </c>
      <c r="I60" s="49">
        <v>2.44</v>
      </c>
      <c r="J60" s="50" t="s">
        <v>275</v>
      </c>
    </row>
    <row r="61" spans="1:10" s="43" customFormat="1" ht="16.5">
      <c r="A61" s="48" t="s">
        <v>318</v>
      </c>
      <c r="B61" s="49">
        <v>0</v>
      </c>
      <c r="C61" s="49">
        <v>300000</v>
      </c>
      <c r="D61" s="49">
        <v>300000</v>
      </c>
      <c r="E61" s="49">
        <v>0</v>
      </c>
      <c r="F61" s="49">
        <v>294911</v>
      </c>
      <c r="G61" s="49">
        <v>294911</v>
      </c>
      <c r="H61" s="49">
        <v>-5089</v>
      </c>
      <c r="I61" s="49">
        <v>-1.7</v>
      </c>
      <c r="J61" s="50" t="s">
        <v>275</v>
      </c>
    </row>
    <row r="62" spans="1:10" s="43" customFormat="1" ht="16.5">
      <c r="A62" s="48" t="s">
        <v>319</v>
      </c>
      <c r="B62" s="49">
        <v>0</v>
      </c>
      <c r="C62" s="49">
        <v>274961000</v>
      </c>
      <c r="D62" s="49">
        <v>274961000</v>
      </c>
      <c r="E62" s="49">
        <v>0</v>
      </c>
      <c r="F62" s="49">
        <v>251918071</v>
      </c>
      <c r="G62" s="49">
        <v>251918071</v>
      </c>
      <c r="H62" s="49">
        <v>-23042929</v>
      </c>
      <c r="I62" s="49">
        <v>-8.38</v>
      </c>
      <c r="J62" s="50" t="s">
        <v>275</v>
      </c>
    </row>
    <row r="63" spans="1:10" s="43" customFormat="1" ht="16.5">
      <c r="A63" s="48" t="s">
        <v>320</v>
      </c>
      <c r="B63" s="49">
        <v>0</v>
      </c>
      <c r="C63" s="49">
        <v>40331000</v>
      </c>
      <c r="D63" s="49">
        <v>40331000</v>
      </c>
      <c r="E63" s="49">
        <v>0</v>
      </c>
      <c r="F63" s="49">
        <v>33090137</v>
      </c>
      <c r="G63" s="49">
        <v>33090137</v>
      </c>
      <c r="H63" s="49">
        <v>-7240863</v>
      </c>
      <c r="I63" s="49">
        <v>-17.95</v>
      </c>
      <c r="J63" s="50" t="s">
        <v>275</v>
      </c>
    </row>
    <row r="64" spans="1:10" s="43" customFormat="1" ht="16.5">
      <c r="A64" s="48" t="s">
        <v>323</v>
      </c>
      <c r="B64" s="49">
        <v>0</v>
      </c>
      <c r="C64" s="49">
        <v>81930000</v>
      </c>
      <c r="D64" s="49">
        <v>81930000</v>
      </c>
      <c r="E64" s="49">
        <v>0</v>
      </c>
      <c r="F64" s="49">
        <v>78436526</v>
      </c>
      <c r="G64" s="49">
        <v>78436526</v>
      </c>
      <c r="H64" s="49">
        <v>-3493474</v>
      </c>
      <c r="I64" s="49">
        <v>-4.26</v>
      </c>
      <c r="J64" s="50" t="s">
        <v>275</v>
      </c>
    </row>
    <row r="65" spans="1:10" s="43" customFormat="1" ht="16.5">
      <c r="A65" s="48" t="s">
        <v>324</v>
      </c>
      <c r="B65" s="49">
        <v>0</v>
      </c>
      <c r="C65" s="49">
        <v>200000</v>
      </c>
      <c r="D65" s="49">
        <v>200000</v>
      </c>
      <c r="E65" s="49">
        <v>0</v>
      </c>
      <c r="F65" s="49">
        <v>121519</v>
      </c>
      <c r="G65" s="49">
        <v>121519</v>
      </c>
      <c r="H65" s="49">
        <v>-78481</v>
      </c>
      <c r="I65" s="49">
        <v>-39.24</v>
      </c>
      <c r="J65" s="50" t="s">
        <v>275</v>
      </c>
    </row>
    <row r="66" spans="1:10" s="43" customFormat="1" ht="16.5">
      <c r="A66" s="48" t="s">
        <v>325</v>
      </c>
      <c r="B66" s="49">
        <v>0</v>
      </c>
      <c r="C66" s="49">
        <v>81730000</v>
      </c>
      <c r="D66" s="49">
        <v>81730000</v>
      </c>
      <c r="E66" s="49">
        <v>0</v>
      </c>
      <c r="F66" s="49">
        <v>78315007</v>
      </c>
      <c r="G66" s="49">
        <v>78315007</v>
      </c>
      <c r="H66" s="49">
        <v>-3414993</v>
      </c>
      <c r="I66" s="49">
        <v>-4.18</v>
      </c>
      <c r="J66" s="50" t="s">
        <v>275</v>
      </c>
    </row>
    <row r="67" spans="1:10" s="43" customFormat="1" ht="16.5">
      <c r="A67" s="48" t="s">
        <v>327</v>
      </c>
      <c r="B67" s="49">
        <v>0</v>
      </c>
      <c r="C67" s="49">
        <v>6034000</v>
      </c>
      <c r="D67" s="49">
        <v>6034000</v>
      </c>
      <c r="E67" s="49">
        <v>0</v>
      </c>
      <c r="F67" s="49">
        <v>3910218</v>
      </c>
      <c r="G67" s="49">
        <v>3910218</v>
      </c>
      <c r="H67" s="49">
        <v>-2123782</v>
      </c>
      <c r="I67" s="49">
        <v>-35.2</v>
      </c>
      <c r="J67" s="50" t="s">
        <v>275</v>
      </c>
    </row>
    <row r="68" spans="1:10" s="43" customFormat="1" ht="16.5">
      <c r="A68" s="48" t="s">
        <v>328</v>
      </c>
      <c r="B68" s="49">
        <v>0</v>
      </c>
      <c r="C68" s="49">
        <v>80000</v>
      </c>
      <c r="D68" s="49">
        <v>80000</v>
      </c>
      <c r="E68" s="49">
        <v>0</v>
      </c>
      <c r="F68" s="49">
        <v>540789</v>
      </c>
      <c r="G68" s="49">
        <v>540789</v>
      </c>
      <c r="H68" s="49">
        <v>460789</v>
      </c>
      <c r="I68" s="49">
        <v>575.99</v>
      </c>
      <c r="J68" s="50" t="s">
        <v>275</v>
      </c>
    </row>
    <row r="69" spans="1:10" s="43" customFormat="1" ht="16.5">
      <c r="A69" s="48" t="s">
        <v>329</v>
      </c>
      <c r="B69" s="49">
        <v>0</v>
      </c>
      <c r="C69" s="49">
        <v>1500000</v>
      </c>
      <c r="D69" s="49">
        <v>1500000</v>
      </c>
      <c r="E69" s="49">
        <v>0</v>
      </c>
      <c r="F69" s="49">
        <v>1027489</v>
      </c>
      <c r="G69" s="49">
        <v>1027489</v>
      </c>
      <c r="H69" s="49">
        <v>-472511</v>
      </c>
      <c r="I69" s="49">
        <v>-31.5</v>
      </c>
      <c r="J69" s="50" t="s">
        <v>275</v>
      </c>
    </row>
    <row r="70" spans="1:10" s="43" customFormat="1" ht="16.5">
      <c r="A70" s="48" t="s">
        <v>330</v>
      </c>
      <c r="B70" s="49">
        <v>0</v>
      </c>
      <c r="C70" s="49">
        <v>3054000</v>
      </c>
      <c r="D70" s="49">
        <v>3054000</v>
      </c>
      <c r="E70" s="49">
        <v>0</v>
      </c>
      <c r="F70" s="49">
        <v>1065911</v>
      </c>
      <c r="G70" s="49">
        <v>1065911</v>
      </c>
      <c r="H70" s="49">
        <v>-1988089</v>
      </c>
      <c r="I70" s="49">
        <v>-65.1</v>
      </c>
      <c r="J70" s="50" t="s">
        <v>275</v>
      </c>
    </row>
    <row r="71" spans="1:10" s="43" customFormat="1" ht="16.5">
      <c r="A71" s="48" t="s">
        <v>331</v>
      </c>
      <c r="B71" s="49">
        <v>0</v>
      </c>
      <c r="C71" s="49">
        <v>1100000</v>
      </c>
      <c r="D71" s="49">
        <v>1100000</v>
      </c>
      <c r="E71" s="49">
        <v>0</v>
      </c>
      <c r="F71" s="49">
        <v>988105</v>
      </c>
      <c r="G71" s="49">
        <v>988105</v>
      </c>
      <c r="H71" s="49">
        <v>-111895</v>
      </c>
      <c r="I71" s="49">
        <v>-10.17</v>
      </c>
      <c r="J71" s="50" t="s">
        <v>275</v>
      </c>
    </row>
    <row r="72" spans="1:10" s="43" customFormat="1" ht="16.5">
      <c r="A72" s="48" t="s">
        <v>332</v>
      </c>
      <c r="B72" s="49">
        <v>0</v>
      </c>
      <c r="C72" s="49">
        <v>300000</v>
      </c>
      <c r="D72" s="49">
        <v>300000</v>
      </c>
      <c r="E72" s="49">
        <v>0</v>
      </c>
      <c r="F72" s="49">
        <v>287924</v>
      </c>
      <c r="G72" s="49">
        <v>287924</v>
      </c>
      <c r="H72" s="49">
        <v>-12076</v>
      </c>
      <c r="I72" s="49">
        <v>-4.03</v>
      </c>
      <c r="J72" s="50" t="s">
        <v>275</v>
      </c>
    </row>
    <row r="73" spans="1:10" s="43" customFormat="1" ht="16.5">
      <c r="A73" s="48" t="s">
        <v>333</v>
      </c>
      <c r="B73" s="49">
        <v>0</v>
      </c>
      <c r="C73" s="49">
        <v>89338000</v>
      </c>
      <c r="D73" s="49">
        <v>89338000</v>
      </c>
      <c r="E73" s="49">
        <v>0</v>
      </c>
      <c r="F73" s="49">
        <v>78527996</v>
      </c>
      <c r="G73" s="49">
        <v>78527996</v>
      </c>
      <c r="H73" s="49">
        <v>-10810004</v>
      </c>
      <c r="I73" s="49">
        <v>-12.1</v>
      </c>
      <c r="J73" s="50" t="s">
        <v>275</v>
      </c>
    </row>
    <row r="74" spans="1:10" s="43" customFormat="1" ht="16.5">
      <c r="A74" s="48" t="s">
        <v>334</v>
      </c>
      <c r="B74" s="49">
        <v>0</v>
      </c>
      <c r="C74" s="49">
        <v>67000</v>
      </c>
      <c r="D74" s="49">
        <v>67000</v>
      </c>
      <c r="E74" s="49">
        <v>0</v>
      </c>
      <c r="F74" s="49">
        <v>66660</v>
      </c>
      <c r="G74" s="49">
        <v>66660</v>
      </c>
      <c r="H74" s="49">
        <v>-340</v>
      </c>
      <c r="I74" s="49">
        <v>-0.51</v>
      </c>
      <c r="J74" s="50" t="s">
        <v>275</v>
      </c>
    </row>
    <row r="75" spans="1:10" s="43" customFormat="1" ht="16.5">
      <c r="A75" s="48" t="s">
        <v>335</v>
      </c>
      <c r="B75" s="49">
        <v>0</v>
      </c>
      <c r="C75" s="49">
        <v>30000</v>
      </c>
      <c r="D75" s="49">
        <v>30000</v>
      </c>
      <c r="E75" s="49">
        <v>0</v>
      </c>
      <c r="F75" s="49">
        <v>30300</v>
      </c>
      <c r="G75" s="49">
        <v>30300</v>
      </c>
      <c r="H75" s="49">
        <v>300</v>
      </c>
      <c r="I75" s="49">
        <v>1</v>
      </c>
      <c r="J75" s="50" t="s">
        <v>275</v>
      </c>
    </row>
    <row r="76" spans="1:10" s="43" customFormat="1" ht="16.5">
      <c r="A76" s="48" t="s">
        <v>336</v>
      </c>
      <c r="B76" s="49">
        <v>0</v>
      </c>
      <c r="C76" s="49">
        <v>83364000</v>
      </c>
      <c r="D76" s="49">
        <v>83364000</v>
      </c>
      <c r="E76" s="49">
        <v>0</v>
      </c>
      <c r="F76" s="49">
        <v>69084590</v>
      </c>
      <c r="G76" s="49">
        <v>69084590</v>
      </c>
      <c r="H76" s="49">
        <v>-14279410</v>
      </c>
      <c r="I76" s="49">
        <v>-17.13</v>
      </c>
      <c r="J76" s="50" t="s">
        <v>275</v>
      </c>
    </row>
    <row r="77" spans="1:10" s="43" customFormat="1" ht="16.5">
      <c r="A77" s="48" t="s">
        <v>337</v>
      </c>
      <c r="B77" s="49">
        <v>0</v>
      </c>
      <c r="C77" s="49">
        <v>2070000</v>
      </c>
      <c r="D77" s="49">
        <v>2070000</v>
      </c>
      <c r="E77" s="49">
        <v>0</v>
      </c>
      <c r="F77" s="49">
        <v>1415034</v>
      </c>
      <c r="G77" s="49">
        <v>1415034</v>
      </c>
      <c r="H77" s="49">
        <v>-654966</v>
      </c>
      <c r="I77" s="49">
        <v>-31.64</v>
      </c>
      <c r="J77" s="50" t="s">
        <v>275</v>
      </c>
    </row>
    <row r="78" spans="1:10" s="43" customFormat="1" ht="16.5">
      <c r="A78" s="48" t="s">
        <v>338</v>
      </c>
      <c r="B78" s="49">
        <v>0</v>
      </c>
      <c r="C78" s="49">
        <v>2657000</v>
      </c>
      <c r="D78" s="49">
        <v>2657000</v>
      </c>
      <c r="E78" s="49">
        <v>0</v>
      </c>
      <c r="F78" s="49">
        <v>4063425</v>
      </c>
      <c r="G78" s="49">
        <v>4063425</v>
      </c>
      <c r="H78" s="49">
        <v>1406425</v>
      </c>
      <c r="I78" s="49">
        <v>52.93</v>
      </c>
      <c r="J78" s="50" t="s">
        <v>275</v>
      </c>
    </row>
    <row r="79" spans="1:10" s="43" customFormat="1" ht="16.5">
      <c r="A79" s="48" t="s">
        <v>340</v>
      </c>
      <c r="B79" s="49">
        <v>0</v>
      </c>
      <c r="C79" s="49">
        <v>1150000</v>
      </c>
      <c r="D79" s="49">
        <v>1150000</v>
      </c>
      <c r="E79" s="49">
        <v>0</v>
      </c>
      <c r="F79" s="49">
        <v>3867987</v>
      </c>
      <c r="G79" s="49">
        <v>3867987</v>
      </c>
      <c r="H79" s="49">
        <v>2717987</v>
      </c>
      <c r="I79" s="49">
        <v>236.35</v>
      </c>
      <c r="J79" s="50" t="s">
        <v>275</v>
      </c>
    </row>
    <row r="80" spans="1:10" s="43" customFormat="1" ht="16.5">
      <c r="A80" s="48" t="s">
        <v>341</v>
      </c>
      <c r="B80" s="49">
        <v>0</v>
      </c>
      <c r="C80" s="49">
        <v>0</v>
      </c>
      <c r="D80" s="49">
        <v>0</v>
      </c>
      <c r="E80" s="49">
        <v>0</v>
      </c>
      <c r="F80" s="49">
        <v>57527</v>
      </c>
      <c r="G80" s="49">
        <v>57527</v>
      </c>
      <c r="H80" s="49">
        <v>57527</v>
      </c>
      <c r="I80" s="49"/>
      <c r="J80" s="50" t="s">
        <v>275</v>
      </c>
    </row>
    <row r="81" spans="1:10" s="43" customFormat="1" ht="16.5">
      <c r="A81" s="48" t="s">
        <v>352</v>
      </c>
      <c r="B81" s="49">
        <v>0</v>
      </c>
      <c r="C81" s="49">
        <v>0</v>
      </c>
      <c r="D81" s="49">
        <v>0</v>
      </c>
      <c r="E81" s="49">
        <v>0</v>
      </c>
      <c r="F81" s="49">
        <v>4619</v>
      </c>
      <c r="G81" s="49">
        <v>4619</v>
      </c>
      <c r="H81" s="49">
        <v>4619</v>
      </c>
      <c r="I81" s="49"/>
      <c r="J81" s="50" t="s">
        <v>275</v>
      </c>
    </row>
    <row r="82" spans="1:10" s="43" customFormat="1" ht="16.5">
      <c r="A82" s="48" t="s">
        <v>353</v>
      </c>
      <c r="B82" s="49">
        <v>0</v>
      </c>
      <c r="C82" s="49">
        <v>0</v>
      </c>
      <c r="D82" s="49">
        <v>0</v>
      </c>
      <c r="E82" s="49">
        <v>0</v>
      </c>
      <c r="F82" s="49">
        <v>45783</v>
      </c>
      <c r="G82" s="49">
        <v>45783</v>
      </c>
      <c r="H82" s="49">
        <v>45783</v>
      </c>
      <c r="I82" s="49"/>
      <c r="J82" s="50" t="s">
        <v>275</v>
      </c>
    </row>
    <row r="83" spans="1:10" s="43" customFormat="1" ht="16.5">
      <c r="A83" s="48" t="s">
        <v>343</v>
      </c>
      <c r="B83" s="49">
        <v>0</v>
      </c>
      <c r="C83" s="49">
        <v>0</v>
      </c>
      <c r="D83" s="49">
        <v>0</v>
      </c>
      <c r="E83" s="49">
        <v>0</v>
      </c>
      <c r="F83" s="49">
        <v>7125</v>
      </c>
      <c r="G83" s="49">
        <v>7125</v>
      </c>
      <c r="H83" s="49">
        <v>7125</v>
      </c>
      <c r="I83" s="49"/>
      <c r="J83" s="50" t="s">
        <v>275</v>
      </c>
    </row>
    <row r="84" spans="1:10" s="43" customFormat="1" ht="33">
      <c r="A84" s="48" t="s">
        <v>344</v>
      </c>
      <c r="B84" s="49">
        <v>0</v>
      </c>
      <c r="C84" s="49">
        <v>9900000</v>
      </c>
      <c r="D84" s="49">
        <v>9900000</v>
      </c>
      <c r="E84" s="49">
        <v>0</v>
      </c>
      <c r="F84" s="49">
        <v>17473124</v>
      </c>
      <c r="G84" s="49">
        <v>17473124</v>
      </c>
      <c r="H84" s="49">
        <v>7573124</v>
      </c>
      <c r="I84" s="49">
        <v>76.5</v>
      </c>
      <c r="J84" s="50" t="s">
        <v>275</v>
      </c>
    </row>
    <row r="85" spans="1:10" s="43" customFormat="1" ht="16.5">
      <c r="A85" s="48" t="s">
        <v>345</v>
      </c>
      <c r="B85" s="49">
        <v>0</v>
      </c>
      <c r="C85" s="49">
        <v>700000</v>
      </c>
      <c r="D85" s="49">
        <v>700000</v>
      </c>
      <c r="E85" s="49">
        <v>0</v>
      </c>
      <c r="F85" s="49">
        <v>811242</v>
      </c>
      <c r="G85" s="49">
        <v>811242</v>
      </c>
      <c r="H85" s="49">
        <v>111242</v>
      </c>
      <c r="I85" s="49">
        <v>15.89</v>
      </c>
      <c r="J85" s="50" t="s">
        <v>275</v>
      </c>
    </row>
    <row r="86" spans="1:10" s="43" customFormat="1" ht="16.5">
      <c r="A86" s="48" t="s">
        <v>354</v>
      </c>
      <c r="B86" s="49">
        <v>0</v>
      </c>
      <c r="C86" s="49">
        <v>1350000</v>
      </c>
      <c r="D86" s="49">
        <v>1350000</v>
      </c>
      <c r="E86" s="49">
        <v>0</v>
      </c>
      <c r="F86" s="49">
        <v>7165306</v>
      </c>
      <c r="G86" s="49">
        <v>7165306</v>
      </c>
      <c r="H86" s="49">
        <v>5815306</v>
      </c>
      <c r="I86" s="49">
        <v>430.76</v>
      </c>
      <c r="J86" s="50" t="s">
        <v>275</v>
      </c>
    </row>
    <row r="87" spans="1:10" s="43" customFormat="1" ht="33">
      <c r="A87" s="48" t="s">
        <v>347</v>
      </c>
      <c r="B87" s="49">
        <v>0</v>
      </c>
      <c r="C87" s="49">
        <v>7000000</v>
      </c>
      <c r="D87" s="49">
        <v>7000000</v>
      </c>
      <c r="E87" s="49">
        <v>0</v>
      </c>
      <c r="F87" s="49">
        <v>9286676</v>
      </c>
      <c r="G87" s="49">
        <v>9286676</v>
      </c>
      <c r="H87" s="49">
        <v>2286676</v>
      </c>
      <c r="I87" s="49">
        <v>32.67</v>
      </c>
      <c r="J87" s="50" t="s">
        <v>275</v>
      </c>
    </row>
    <row r="88" spans="1:10" s="43" customFormat="1" ht="16.5">
      <c r="A88" s="48" t="s">
        <v>348</v>
      </c>
      <c r="B88" s="49">
        <v>0</v>
      </c>
      <c r="C88" s="49">
        <v>850000</v>
      </c>
      <c r="D88" s="49">
        <v>850000</v>
      </c>
      <c r="E88" s="49">
        <v>0</v>
      </c>
      <c r="F88" s="49">
        <v>209900</v>
      </c>
      <c r="G88" s="49">
        <v>209900</v>
      </c>
      <c r="H88" s="49">
        <v>-640100</v>
      </c>
      <c r="I88" s="49">
        <v>-75.31</v>
      </c>
      <c r="J88" s="50" t="s">
        <v>275</v>
      </c>
    </row>
    <row r="89" spans="1:10" s="43" customFormat="1" ht="16.5">
      <c r="A89" s="48" t="s">
        <v>355</v>
      </c>
      <c r="B89" s="49">
        <v>0</v>
      </c>
      <c r="C89" s="49">
        <v>0</v>
      </c>
      <c r="D89" s="49">
        <v>0</v>
      </c>
      <c r="E89" s="49">
        <v>0</v>
      </c>
      <c r="F89" s="49">
        <v>274684</v>
      </c>
      <c r="G89" s="49">
        <v>274684</v>
      </c>
      <c r="H89" s="49">
        <v>274684</v>
      </c>
      <c r="I89" s="49"/>
      <c r="J89" s="50" t="s">
        <v>275</v>
      </c>
    </row>
    <row r="90" spans="1:10" s="43" customFormat="1" ht="16.5">
      <c r="A90" s="48" t="s">
        <v>356</v>
      </c>
      <c r="B90" s="49">
        <v>0</v>
      </c>
      <c r="C90" s="49">
        <v>0</v>
      </c>
      <c r="D90" s="49">
        <v>0</v>
      </c>
      <c r="E90" s="49">
        <v>0</v>
      </c>
      <c r="F90" s="49">
        <v>274684</v>
      </c>
      <c r="G90" s="49">
        <v>274684</v>
      </c>
      <c r="H90" s="49">
        <v>274684</v>
      </c>
      <c r="I90" s="49"/>
      <c r="J90" s="50" t="s">
        <v>275</v>
      </c>
    </row>
    <row r="91" spans="1:10" s="43" customFormat="1" ht="49.5">
      <c r="A91" s="48" t="s">
        <v>357</v>
      </c>
      <c r="B91" s="49">
        <v>0</v>
      </c>
      <c r="C91" s="49">
        <v>10500000</v>
      </c>
      <c r="D91" s="49">
        <v>10500000</v>
      </c>
      <c r="E91" s="49">
        <v>0</v>
      </c>
      <c r="F91" s="49">
        <v>14090874</v>
      </c>
      <c r="G91" s="49">
        <v>14090874</v>
      </c>
      <c r="H91" s="49">
        <v>3590874</v>
      </c>
      <c r="I91" s="49">
        <v>34.2</v>
      </c>
      <c r="J91" s="50" t="s">
        <v>358</v>
      </c>
    </row>
    <row r="92" spans="1:10" s="43" customFormat="1" ht="16.5">
      <c r="A92" s="48" t="s">
        <v>303</v>
      </c>
      <c r="B92" s="49">
        <v>0</v>
      </c>
      <c r="C92" s="49">
        <v>2500000</v>
      </c>
      <c r="D92" s="49">
        <v>2500000</v>
      </c>
      <c r="E92" s="49">
        <v>0</v>
      </c>
      <c r="F92" s="49">
        <v>1811846</v>
      </c>
      <c r="G92" s="49">
        <v>1811846</v>
      </c>
      <c r="H92" s="49">
        <v>-688154</v>
      </c>
      <c r="I92" s="49">
        <v>-27.53</v>
      </c>
      <c r="J92" s="50" t="s">
        <v>275</v>
      </c>
    </row>
    <row r="93" spans="1:10" s="43" customFormat="1" ht="16.5">
      <c r="A93" s="48" t="s">
        <v>305</v>
      </c>
      <c r="B93" s="49">
        <v>0</v>
      </c>
      <c r="C93" s="49">
        <v>2400000</v>
      </c>
      <c r="D93" s="49">
        <v>2400000</v>
      </c>
      <c r="E93" s="49">
        <v>0</v>
      </c>
      <c r="F93" s="49">
        <v>1780452</v>
      </c>
      <c r="G93" s="49">
        <v>1780452</v>
      </c>
      <c r="H93" s="49">
        <v>-619548</v>
      </c>
      <c r="I93" s="49">
        <v>-25.81</v>
      </c>
      <c r="J93" s="50" t="s">
        <v>275</v>
      </c>
    </row>
    <row r="94" spans="1:10" s="43" customFormat="1" ht="16.5">
      <c r="A94" s="48" t="s">
        <v>309</v>
      </c>
      <c r="B94" s="49">
        <v>0</v>
      </c>
      <c r="C94" s="49">
        <v>100000</v>
      </c>
      <c r="D94" s="49">
        <v>100000</v>
      </c>
      <c r="E94" s="49">
        <v>0</v>
      </c>
      <c r="F94" s="49">
        <v>31394</v>
      </c>
      <c r="G94" s="49">
        <v>31394</v>
      </c>
      <c r="H94" s="49">
        <v>-68606</v>
      </c>
      <c r="I94" s="49">
        <v>-68.61</v>
      </c>
      <c r="J94" s="50" t="s">
        <v>275</v>
      </c>
    </row>
    <row r="95" spans="1:10" s="43" customFormat="1" ht="16.5">
      <c r="A95" s="48" t="s">
        <v>310</v>
      </c>
      <c r="B95" s="49">
        <v>0</v>
      </c>
      <c r="C95" s="49">
        <v>6360000</v>
      </c>
      <c r="D95" s="49">
        <v>6360000</v>
      </c>
      <c r="E95" s="49">
        <v>0</v>
      </c>
      <c r="F95" s="49">
        <v>8888691</v>
      </c>
      <c r="G95" s="49">
        <v>8888691</v>
      </c>
      <c r="H95" s="49">
        <v>2528691</v>
      </c>
      <c r="I95" s="49">
        <v>39.76</v>
      </c>
      <c r="J95" s="50" t="s">
        <v>275</v>
      </c>
    </row>
    <row r="96" spans="1:10" s="43" customFormat="1" ht="16.5">
      <c r="A96" s="48" t="s">
        <v>312</v>
      </c>
      <c r="B96" s="49">
        <v>0</v>
      </c>
      <c r="C96" s="49">
        <v>40000</v>
      </c>
      <c r="D96" s="49">
        <v>40000</v>
      </c>
      <c r="E96" s="49">
        <v>0</v>
      </c>
      <c r="F96" s="49">
        <v>17721</v>
      </c>
      <c r="G96" s="49">
        <v>17721</v>
      </c>
      <c r="H96" s="49">
        <v>-22279</v>
      </c>
      <c r="I96" s="49">
        <v>-55.7</v>
      </c>
      <c r="J96" s="50" t="s">
        <v>275</v>
      </c>
    </row>
    <row r="97" spans="1:10" s="43" customFormat="1" ht="16.5">
      <c r="A97" s="48" t="s">
        <v>313</v>
      </c>
      <c r="B97" s="49">
        <v>0</v>
      </c>
      <c r="C97" s="49">
        <v>100000</v>
      </c>
      <c r="D97" s="49">
        <v>100000</v>
      </c>
      <c r="E97" s="49">
        <v>0</v>
      </c>
      <c r="F97" s="49">
        <v>776234</v>
      </c>
      <c r="G97" s="49">
        <v>776234</v>
      </c>
      <c r="H97" s="49">
        <v>676234</v>
      </c>
      <c r="I97" s="49">
        <v>676.23</v>
      </c>
      <c r="J97" s="50" t="s">
        <v>275</v>
      </c>
    </row>
    <row r="98" spans="1:10" s="43" customFormat="1" ht="82.5">
      <c r="A98" s="48" t="s">
        <v>315</v>
      </c>
      <c r="B98" s="49">
        <v>0</v>
      </c>
      <c r="C98" s="49">
        <v>320000</v>
      </c>
      <c r="D98" s="49">
        <v>320000</v>
      </c>
      <c r="E98" s="49">
        <v>0</v>
      </c>
      <c r="F98" s="49">
        <v>334874</v>
      </c>
      <c r="G98" s="49">
        <v>334874</v>
      </c>
      <c r="H98" s="49">
        <v>14874</v>
      </c>
      <c r="I98" s="49">
        <v>4.65</v>
      </c>
      <c r="J98" s="50" t="s">
        <v>359</v>
      </c>
    </row>
    <row r="99" spans="1:10" s="43" customFormat="1" ht="16.5">
      <c r="A99" s="48" t="s">
        <v>317</v>
      </c>
      <c r="B99" s="49">
        <v>0</v>
      </c>
      <c r="C99" s="49">
        <v>0</v>
      </c>
      <c r="D99" s="49">
        <v>0</v>
      </c>
      <c r="E99" s="49">
        <v>0</v>
      </c>
      <c r="F99" s="49">
        <v>900</v>
      </c>
      <c r="G99" s="49">
        <v>900</v>
      </c>
      <c r="H99" s="49">
        <v>900</v>
      </c>
      <c r="I99" s="49"/>
      <c r="J99" s="50" t="s">
        <v>275</v>
      </c>
    </row>
    <row r="100" spans="1:10" s="43" customFormat="1" ht="16.5">
      <c r="A100" s="48" t="s">
        <v>318</v>
      </c>
      <c r="B100" s="49">
        <v>0</v>
      </c>
      <c r="C100" s="49">
        <v>20000</v>
      </c>
      <c r="D100" s="49">
        <v>20000</v>
      </c>
      <c r="E100" s="49">
        <v>0</v>
      </c>
      <c r="F100" s="49">
        <v>28703</v>
      </c>
      <c r="G100" s="49">
        <v>28703</v>
      </c>
      <c r="H100" s="49">
        <v>8703</v>
      </c>
      <c r="I100" s="49">
        <v>43.52</v>
      </c>
      <c r="J100" s="50" t="s">
        <v>275</v>
      </c>
    </row>
    <row r="101" spans="1:10" s="43" customFormat="1" ht="16.5">
      <c r="A101" s="48" t="s">
        <v>319</v>
      </c>
      <c r="B101" s="49">
        <v>0</v>
      </c>
      <c r="C101" s="49">
        <v>5300000</v>
      </c>
      <c r="D101" s="49">
        <v>5300000</v>
      </c>
      <c r="E101" s="49">
        <v>0</v>
      </c>
      <c r="F101" s="49">
        <v>4928566</v>
      </c>
      <c r="G101" s="49">
        <v>4928566</v>
      </c>
      <c r="H101" s="49">
        <v>-371434</v>
      </c>
      <c r="I101" s="49">
        <v>-7.01</v>
      </c>
      <c r="J101" s="50" t="s">
        <v>275</v>
      </c>
    </row>
    <row r="102" spans="1:10" s="43" customFormat="1" ht="16.5">
      <c r="A102" s="48" t="s">
        <v>320</v>
      </c>
      <c r="B102" s="49">
        <v>0</v>
      </c>
      <c r="C102" s="49">
        <v>580000</v>
      </c>
      <c r="D102" s="49">
        <v>580000</v>
      </c>
      <c r="E102" s="49">
        <v>0</v>
      </c>
      <c r="F102" s="49">
        <v>2801693</v>
      </c>
      <c r="G102" s="49">
        <v>2801693</v>
      </c>
      <c r="H102" s="49">
        <v>2221693</v>
      </c>
      <c r="I102" s="49">
        <v>383.05</v>
      </c>
      <c r="J102" s="50" t="s">
        <v>275</v>
      </c>
    </row>
    <row r="103" spans="1:10" s="43" customFormat="1" ht="16.5">
      <c r="A103" s="48" t="s">
        <v>323</v>
      </c>
      <c r="B103" s="49">
        <v>0</v>
      </c>
      <c r="C103" s="49">
        <v>251000</v>
      </c>
      <c r="D103" s="49">
        <v>251000</v>
      </c>
      <c r="E103" s="49">
        <v>0</v>
      </c>
      <c r="F103" s="49">
        <v>1768752</v>
      </c>
      <c r="G103" s="49">
        <v>1768752</v>
      </c>
      <c r="H103" s="49">
        <v>1517752</v>
      </c>
      <c r="I103" s="49">
        <v>604.68</v>
      </c>
      <c r="J103" s="50" t="s">
        <v>275</v>
      </c>
    </row>
    <row r="104" spans="1:10" s="43" customFormat="1" ht="16.5">
      <c r="A104" s="48" t="s">
        <v>325</v>
      </c>
      <c r="B104" s="49">
        <v>0</v>
      </c>
      <c r="C104" s="49">
        <v>251000</v>
      </c>
      <c r="D104" s="49">
        <v>251000</v>
      </c>
      <c r="E104" s="49">
        <v>0</v>
      </c>
      <c r="F104" s="49">
        <v>1768752</v>
      </c>
      <c r="G104" s="49">
        <v>1768752</v>
      </c>
      <c r="H104" s="49">
        <v>1517752</v>
      </c>
      <c r="I104" s="49">
        <v>604.68</v>
      </c>
      <c r="J104" s="50" t="s">
        <v>275</v>
      </c>
    </row>
    <row r="105" spans="1:10" s="43" customFormat="1" ht="16.5">
      <c r="A105" s="48" t="s">
        <v>327</v>
      </c>
      <c r="B105" s="49">
        <v>0</v>
      </c>
      <c r="C105" s="49">
        <v>150000</v>
      </c>
      <c r="D105" s="49">
        <v>150000</v>
      </c>
      <c r="E105" s="49">
        <v>0</v>
      </c>
      <c r="F105" s="49">
        <v>870140</v>
      </c>
      <c r="G105" s="49">
        <v>870140</v>
      </c>
      <c r="H105" s="49">
        <v>720140</v>
      </c>
      <c r="I105" s="49">
        <v>480.09</v>
      </c>
      <c r="J105" s="50" t="s">
        <v>275</v>
      </c>
    </row>
    <row r="106" spans="1:10" s="43" customFormat="1" ht="16.5">
      <c r="A106" s="48" t="s">
        <v>328</v>
      </c>
      <c r="B106" s="49">
        <v>0</v>
      </c>
      <c r="C106" s="49">
        <v>50000</v>
      </c>
      <c r="D106" s="49">
        <v>50000</v>
      </c>
      <c r="E106" s="49">
        <v>0</v>
      </c>
      <c r="F106" s="49">
        <v>846380</v>
      </c>
      <c r="G106" s="49">
        <v>846380</v>
      </c>
      <c r="H106" s="49">
        <v>796380</v>
      </c>
      <c r="I106" s="49">
        <v>1592.76</v>
      </c>
      <c r="J106" s="50" t="s">
        <v>275</v>
      </c>
    </row>
    <row r="107" spans="1:10" s="43" customFormat="1" ht="16.5">
      <c r="A107" s="48" t="s">
        <v>329</v>
      </c>
      <c r="B107" s="49">
        <v>0</v>
      </c>
      <c r="C107" s="49">
        <v>100000</v>
      </c>
      <c r="D107" s="49">
        <v>100000</v>
      </c>
      <c r="E107" s="49">
        <v>0</v>
      </c>
      <c r="F107" s="49">
        <v>0</v>
      </c>
      <c r="G107" s="49">
        <v>0</v>
      </c>
      <c r="H107" s="49">
        <v>-100000</v>
      </c>
      <c r="I107" s="49">
        <v>-100</v>
      </c>
      <c r="J107" s="50" t="s">
        <v>275</v>
      </c>
    </row>
    <row r="108" spans="1:10" s="43" customFormat="1" ht="16.5">
      <c r="A108" s="48" t="s">
        <v>331</v>
      </c>
      <c r="B108" s="49">
        <v>0</v>
      </c>
      <c r="C108" s="49">
        <v>0</v>
      </c>
      <c r="D108" s="49">
        <v>0</v>
      </c>
      <c r="E108" s="49">
        <v>0</v>
      </c>
      <c r="F108" s="49">
        <v>23760</v>
      </c>
      <c r="G108" s="49">
        <v>23760</v>
      </c>
      <c r="H108" s="49">
        <v>23760</v>
      </c>
      <c r="I108" s="49"/>
      <c r="J108" s="50" t="s">
        <v>275</v>
      </c>
    </row>
    <row r="109" spans="1:10" s="43" customFormat="1" ht="16.5">
      <c r="A109" s="48" t="s">
        <v>333</v>
      </c>
      <c r="B109" s="49">
        <v>0</v>
      </c>
      <c r="C109" s="49">
        <v>1159000</v>
      </c>
      <c r="D109" s="49">
        <v>1159000</v>
      </c>
      <c r="E109" s="49">
        <v>0</v>
      </c>
      <c r="F109" s="49">
        <v>709445</v>
      </c>
      <c r="G109" s="49">
        <v>709445</v>
      </c>
      <c r="H109" s="49">
        <v>-449555</v>
      </c>
      <c r="I109" s="49">
        <v>-38.79</v>
      </c>
      <c r="J109" s="50" t="s">
        <v>275</v>
      </c>
    </row>
    <row r="110" spans="1:10" s="43" customFormat="1" ht="16.5">
      <c r="A110" s="48" t="s">
        <v>335</v>
      </c>
      <c r="B110" s="49">
        <v>0</v>
      </c>
      <c r="C110" s="49">
        <v>16000</v>
      </c>
      <c r="D110" s="49">
        <v>16000</v>
      </c>
      <c r="E110" s="49">
        <v>0</v>
      </c>
      <c r="F110" s="49">
        <v>15936</v>
      </c>
      <c r="G110" s="49">
        <v>15936</v>
      </c>
      <c r="H110" s="49">
        <v>-64</v>
      </c>
      <c r="I110" s="49">
        <v>-0.4</v>
      </c>
      <c r="J110" s="50" t="s">
        <v>275</v>
      </c>
    </row>
    <row r="111" spans="1:10" s="43" customFormat="1" ht="16.5">
      <c r="A111" s="48" t="s">
        <v>336</v>
      </c>
      <c r="B111" s="49">
        <v>0</v>
      </c>
      <c r="C111" s="49">
        <v>382000</v>
      </c>
      <c r="D111" s="49">
        <v>382000</v>
      </c>
      <c r="E111" s="49">
        <v>0</v>
      </c>
      <c r="F111" s="49">
        <v>282172</v>
      </c>
      <c r="G111" s="49">
        <v>282172</v>
      </c>
      <c r="H111" s="49">
        <v>-99828</v>
      </c>
      <c r="I111" s="49">
        <v>-26.13</v>
      </c>
      <c r="J111" s="50" t="s">
        <v>275</v>
      </c>
    </row>
    <row r="112" spans="1:10" s="43" customFormat="1" ht="16.5">
      <c r="A112" s="48" t="s">
        <v>337</v>
      </c>
      <c r="B112" s="49">
        <v>0</v>
      </c>
      <c r="C112" s="49">
        <v>58000</v>
      </c>
      <c r="D112" s="49">
        <v>58000</v>
      </c>
      <c r="E112" s="49">
        <v>0</v>
      </c>
      <c r="F112" s="49">
        <v>51504</v>
      </c>
      <c r="G112" s="49">
        <v>51504</v>
      </c>
      <c r="H112" s="49">
        <v>-6496</v>
      </c>
      <c r="I112" s="49">
        <v>-11.2</v>
      </c>
      <c r="J112" s="50" t="s">
        <v>275</v>
      </c>
    </row>
    <row r="113" spans="1:10" s="43" customFormat="1" ht="16.5">
      <c r="A113" s="48" t="s">
        <v>338</v>
      </c>
      <c r="B113" s="49">
        <v>0</v>
      </c>
      <c r="C113" s="49">
        <v>437000</v>
      </c>
      <c r="D113" s="49">
        <v>437000</v>
      </c>
      <c r="E113" s="49">
        <v>0</v>
      </c>
      <c r="F113" s="49">
        <v>359833</v>
      </c>
      <c r="G113" s="49">
        <v>359833</v>
      </c>
      <c r="H113" s="49">
        <v>-77167</v>
      </c>
      <c r="I113" s="49">
        <v>-17.66</v>
      </c>
      <c r="J113" s="50" t="s">
        <v>275</v>
      </c>
    </row>
    <row r="114" spans="1:10" s="43" customFormat="1" ht="16.5">
      <c r="A114" s="48" t="s">
        <v>340</v>
      </c>
      <c r="B114" s="49">
        <v>0</v>
      </c>
      <c r="C114" s="49">
        <v>266000</v>
      </c>
      <c r="D114" s="49">
        <v>266000</v>
      </c>
      <c r="E114" s="49">
        <v>0</v>
      </c>
      <c r="F114" s="49">
        <v>0</v>
      </c>
      <c r="G114" s="49">
        <v>0</v>
      </c>
      <c r="H114" s="49">
        <v>-266000</v>
      </c>
      <c r="I114" s="49">
        <v>-100</v>
      </c>
      <c r="J114" s="50" t="s">
        <v>275</v>
      </c>
    </row>
    <row r="115" spans="1:10" s="43" customFormat="1" ht="33">
      <c r="A115" s="48" t="s">
        <v>344</v>
      </c>
      <c r="B115" s="49">
        <v>0</v>
      </c>
      <c r="C115" s="49">
        <v>80000</v>
      </c>
      <c r="D115" s="49">
        <v>80000</v>
      </c>
      <c r="E115" s="49">
        <v>0</v>
      </c>
      <c r="F115" s="49">
        <v>42000</v>
      </c>
      <c r="G115" s="49">
        <v>42000</v>
      </c>
      <c r="H115" s="49">
        <v>-38000</v>
      </c>
      <c r="I115" s="49">
        <v>-47.5</v>
      </c>
      <c r="J115" s="50" t="s">
        <v>275</v>
      </c>
    </row>
    <row r="116" spans="1:10" s="43" customFormat="1" ht="17.25" thickBot="1">
      <c r="A116" s="64" t="s">
        <v>354</v>
      </c>
      <c r="B116" s="65">
        <v>0</v>
      </c>
      <c r="C116" s="65">
        <v>80000</v>
      </c>
      <c r="D116" s="65">
        <v>80000</v>
      </c>
      <c r="E116" s="65">
        <v>0</v>
      </c>
      <c r="F116" s="65">
        <v>42000</v>
      </c>
      <c r="G116" s="65">
        <v>42000</v>
      </c>
      <c r="H116" s="65">
        <v>-38000</v>
      </c>
      <c r="I116" s="65">
        <v>-47.5</v>
      </c>
      <c r="J116" s="66" t="s">
        <v>275</v>
      </c>
    </row>
  </sheetData>
  <sheetProtection/>
  <mergeCells count="5">
    <mergeCell ref="A4:A5"/>
    <mergeCell ref="B4:D4"/>
    <mergeCell ref="E4:G4"/>
    <mergeCell ref="H4:I4"/>
    <mergeCell ref="J4:J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J9"/>
  <sheetViews>
    <sheetView zoomScalePageLayoutView="0" workbookViewId="0" topLeftCell="A1">
      <selection activeCell="E2" sqref="E2"/>
    </sheetView>
  </sheetViews>
  <sheetFormatPr defaultColWidth="9.00390625" defaultRowHeight="16.5"/>
  <cols>
    <col min="1" max="1" width="20.50390625" style="0" bestFit="1" customWidth="1"/>
    <col min="2" max="2" width="15.00390625" style="0" bestFit="1" customWidth="1"/>
    <col min="3" max="3" width="7.50390625" style="0" bestFit="1" customWidth="1"/>
    <col min="4" max="4" width="15.00390625" style="0" bestFit="1" customWidth="1"/>
    <col min="5" max="5" width="17.875" style="0" customWidth="1"/>
    <col min="6" max="6" width="7.50390625" style="0" bestFit="1" customWidth="1"/>
    <col min="7" max="7" width="16.125" style="0" bestFit="1" customWidth="1"/>
    <col min="8" max="8" width="15.00390625" style="0" bestFit="1" customWidth="1"/>
    <col min="9" max="9" width="6.50390625" style="0" bestFit="1" customWidth="1"/>
    <col min="10" max="10" width="29.375" style="0" bestFit="1" customWidth="1"/>
  </cols>
  <sheetData>
    <row r="1" spans="1:10" s="43" customFormat="1" ht="21">
      <c r="A1" s="7"/>
      <c r="B1" s="7"/>
      <c r="C1" s="42"/>
      <c r="D1" s="7"/>
      <c r="E1" s="7" t="s">
        <v>361</v>
      </c>
      <c r="F1" s="7"/>
      <c r="G1" s="42"/>
      <c r="H1" s="42"/>
      <c r="I1" s="42"/>
      <c r="J1" s="42"/>
    </row>
    <row r="2" spans="1:10" s="43" customFormat="1" ht="21">
      <c r="A2" s="7"/>
      <c r="B2" s="7"/>
      <c r="C2" s="42"/>
      <c r="D2" s="7"/>
      <c r="E2" s="7" t="s">
        <v>377</v>
      </c>
      <c r="F2" s="58"/>
      <c r="G2" s="42"/>
      <c r="H2" s="42"/>
      <c r="I2" s="42"/>
      <c r="J2" s="42"/>
    </row>
    <row r="3" spans="1:10" s="43" customFormat="1" ht="17.25" thickBot="1">
      <c r="A3" s="6"/>
      <c r="B3" s="9"/>
      <c r="D3" s="9"/>
      <c r="E3" s="9" t="s">
        <v>362</v>
      </c>
      <c r="F3" s="59"/>
      <c r="J3" s="2" t="s">
        <v>363</v>
      </c>
    </row>
    <row r="4" spans="1:10" s="43" customFormat="1" ht="16.5">
      <c r="A4" s="131" t="s">
        <v>364</v>
      </c>
      <c r="B4" s="155" t="s">
        <v>365</v>
      </c>
      <c r="C4" s="156"/>
      <c r="D4" s="157"/>
      <c r="E4" s="155" t="s">
        <v>366</v>
      </c>
      <c r="F4" s="156"/>
      <c r="G4" s="157"/>
      <c r="H4" s="158" t="s">
        <v>367</v>
      </c>
      <c r="I4" s="158"/>
      <c r="J4" s="159" t="s">
        <v>368</v>
      </c>
    </row>
    <row r="5" spans="1:10" s="43" customFormat="1" ht="66.75" thickBot="1">
      <c r="A5" s="133"/>
      <c r="B5" s="60" t="s">
        <v>369</v>
      </c>
      <c r="C5" s="60" t="s">
        <v>370</v>
      </c>
      <c r="D5" s="12" t="s">
        <v>371</v>
      </c>
      <c r="E5" s="10" t="s">
        <v>369</v>
      </c>
      <c r="F5" s="60" t="s">
        <v>370</v>
      </c>
      <c r="G5" s="12" t="s">
        <v>371</v>
      </c>
      <c r="H5" s="61" t="s">
        <v>372</v>
      </c>
      <c r="I5" s="62" t="s">
        <v>373</v>
      </c>
      <c r="J5" s="160"/>
    </row>
    <row r="6" spans="1:10" s="43" customFormat="1" ht="16.5">
      <c r="A6" s="63" t="s">
        <v>374</v>
      </c>
      <c r="B6" s="46">
        <v>90934000</v>
      </c>
      <c r="C6" s="46">
        <v>0</v>
      </c>
      <c r="D6" s="46">
        <v>90934000</v>
      </c>
      <c r="E6" s="46">
        <v>112516554</v>
      </c>
      <c r="F6" s="46">
        <v>0</v>
      </c>
      <c r="G6" s="46">
        <v>112516554</v>
      </c>
      <c r="H6" s="46">
        <v>21582554</v>
      </c>
      <c r="I6" s="46">
        <v>23.73</v>
      </c>
      <c r="J6" s="47" t="s">
        <v>275</v>
      </c>
    </row>
    <row r="7" spans="1:10" s="43" customFormat="1" ht="82.5">
      <c r="A7" s="48" t="s">
        <v>375</v>
      </c>
      <c r="B7" s="49">
        <v>90934000</v>
      </c>
      <c r="C7" s="49">
        <v>0</v>
      </c>
      <c r="D7" s="49">
        <v>90934000</v>
      </c>
      <c r="E7" s="49">
        <v>112516554</v>
      </c>
      <c r="F7" s="49">
        <v>0</v>
      </c>
      <c r="G7" s="49">
        <v>112516554</v>
      </c>
      <c r="H7" s="49">
        <v>21582554</v>
      </c>
      <c r="I7" s="49">
        <v>23.73</v>
      </c>
      <c r="J7" s="50" t="s">
        <v>376</v>
      </c>
    </row>
    <row r="8" spans="1:10" s="43" customFormat="1" ht="49.5">
      <c r="A8" s="48" t="s">
        <v>344</v>
      </c>
      <c r="B8" s="49">
        <v>90934000</v>
      </c>
      <c r="C8" s="49">
        <v>0</v>
      </c>
      <c r="D8" s="49">
        <v>90934000</v>
      </c>
      <c r="E8" s="49">
        <v>112516554</v>
      </c>
      <c r="F8" s="49">
        <v>0</v>
      </c>
      <c r="G8" s="49">
        <v>112516554</v>
      </c>
      <c r="H8" s="49">
        <v>21582554</v>
      </c>
      <c r="I8" s="49">
        <v>23.73</v>
      </c>
      <c r="J8" s="50" t="s">
        <v>275</v>
      </c>
    </row>
    <row r="9" spans="1:10" s="43" customFormat="1" ht="33.75" thickBot="1">
      <c r="A9" s="64" t="s">
        <v>354</v>
      </c>
      <c r="B9" s="65">
        <v>90934000</v>
      </c>
      <c r="C9" s="65">
        <v>0</v>
      </c>
      <c r="D9" s="65">
        <v>90934000</v>
      </c>
      <c r="E9" s="65">
        <v>112516554</v>
      </c>
      <c r="F9" s="65">
        <v>0</v>
      </c>
      <c r="G9" s="65">
        <v>112516554</v>
      </c>
      <c r="H9" s="65">
        <v>21582554</v>
      </c>
      <c r="I9" s="65">
        <v>23.73</v>
      </c>
      <c r="J9" s="66" t="s">
        <v>275</v>
      </c>
    </row>
  </sheetData>
  <sheetProtection/>
  <mergeCells count="5">
    <mergeCell ref="A4:A5"/>
    <mergeCell ref="B4:D4"/>
    <mergeCell ref="E4:G4"/>
    <mergeCell ref="H4:I4"/>
    <mergeCell ref="J4:J5"/>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J44"/>
  <sheetViews>
    <sheetView zoomScalePageLayoutView="0" workbookViewId="0" topLeftCell="A1">
      <selection activeCell="E2" sqref="E2"/>
    </sheetView>
  </sheetViews>
  <sheetFormatPr defaultColWidth="15.75390625" defaultRowHeight="16.5"/>
  <sheetData>
    <row r="1" spans="1:10" s="43" customFormat="1" ht="21">
      <c r="A1" s="7"/>
      <c r="B1" s="7"/>
      <c r="C1" s="42"/>
      <c r="D1" s="7"/>
      <c r="E1" s="7" t="s">
        <v>287</v>
      </c>
      <c r="F1" s="7"/>
      <c r="G1" s="42"/>
      <c r="H1" s="42"/>
      <c r="I1" s="42"/>
      <c r="J1" s="42"/>
    </row>
    <row r="2" spans="1:10" s="43" customFormat="1" ht="21">
      <c r="A2" s="7"/>
      <c r="B2" s="7"/>
      <c r="C2" s="42"/>
      <c r="D2" s="7"/>
      <c r="E2" s="7" t="s">
        <v>384</v>
      </c>
      <c r="F2" s="58"/>
      <c r="G2" s="42"/>
      <c r="H2" s="42"/>
      <c r="I2" s="42"/>
      <c r="J2" s="42"/>
    </row>
    <row r="3" spans="1:10" s="43" customFormat="1" ht="17.25" thickBot="1">
      <c r="A3" s="6"/>
      <c r="B3" s="9"/>
      <c r="D3" s="9"/>
      <c r="E3" s="9" t="s">
        <v>288</v>
      </c>
      <c r="F3" s="59"/>
      <c r="J3" s="2" t="s">
        <v>289</v>
      </c>
    </row>
    <row r="4" spans="1:10" s="43" customFormat="1" ht="16.5">
      <c r="A4" s="131" t="s">
        <v>290</v>
      </c>
      <c r="B4" s="155" t="s">
        <v>291</v>
      </c>
      <c r="C4" s="156"/>
      <c r="D4" s="157"/>
      <c r="E4" s="155" t="s">
        <v>292</v>
      </c>
      <c r="F4" s="156"/>
      <c r="G4" s="157"/>
      <c r="H4" s="158" t="s">
        <v>293</v>
      </c>
      <c r="I4" s="158"/>
      <c r="J4" s="159" t="s">
        <v>294</v>
      </c>
    </row>
    <row r="5" spans="1:10" s="43" customFormat="1" ht="50.25" thickBot="1">
      <c r="A5" s="133"/>
      <c r="B5" s="60" t="s">
        <v>378</v>
      </c>
      <c r="C5" s="60" t="s">
        <v>379</v>
      </c>
      <c r="D5" s="12" t="s">
        <v>380</v>
      </c>
      <c r="E5" s="10" t="s">
        <v>378</v>
      </c>
      <c r="F5" s="60" t="s">
        <v>379</v>
      </c>
      <c r="G5" s="12" t="s">
        <v>380</v>
      </c>
      <c r="H5" s="61" t="s">
        <v>298</v>
      </c>
      <c r="I5" s="62" t="s">
        <v>299</v>
      </c>
      <c r="J5" s="160"/>
    </row>
    <row r="6" spans="1:10" s="43" customFormat="1" ht="16.5">
      <c r="A6" s="63" t="s">
        <v>381</v>
      </c>
      <c r="B6" s="46">
        <v>463356000</v>
      </c>
      <c r="C6" s="46">
        <v>0</v>
      </c>
      <c r="D6" s="46">
        <v>463356000</v>
      </c>
      <c r="E6" s="46">
        <v>480120465</v>
      </c>
      <c r="F6" s="46">
        <v>0</v>
      </c>
      <c r="G6" s="46">
        <v>480120465</v>
      </c>
      <c r="H6" s="46">
        <v>16764465</v>
      </c>
      <c r="I6" s="46">
        <v>3.62</v>
      </c>
      <c r="J6" s="47" t="s">
        <v>275</v>
      </c>
    </row>
    <row r="7" spans="1:10" s="43" customFormat="1" ht="33">
      <c r="A7" s="48" t="s">
        <v>382</v>
      </c>
      <c r="B7" s="49">
        <v>463356000</v>
      </c>
      <c r="C7" s="49">
        <v>0</v>
      </c>
      <c r="D7" s="49">
        <v>463356000</v>
      </c>
      <c r="E7" s="49">
        <v>480120465</v>
      </c>
      <c r="F7" s="49">
        <v>0</v>
      </c>
      <c r="G7" s="49">
        <v>480120465</v>
      </c>
      <c r="H7" s="49">
        <v>16764465</v>
      </c>
      <c r="I7" s="49">
        <v>3.62</v>
      </c>
      <c r="J7" s="50" t="s">
        <v>275</v>
      </c>
    </row>
    <row r="8" spans="1:10" s="43" customFormat="1" ht="16.5">
      <c r="A8" s="48" t="s">
        <v>303</v>
      </c>
      <c r="B8" s="49">
        <v>226801000</v>
      </c>
      <c r="C8" s="49">
        <v>0</v>
      </c>
      <c r="D8" s="49">
        <v>226801000</v>
      </c>
      <c r="E8" s="49">
        <v>202445699</v>
      </c>
      <c r="F8" s="49">
        <v>0</v>
      </c>
      <c r="G8" s="49">
        <v>202445699</v>
      </c>
      <c r="H8" s="49">
        <v>-24355301</v>
      </c>
      <c r="I8" s="49">
        <v>-10.74</v>
      </c>
      <c r="J8" s="50" t="s">
        <v>275</v>
      </c>
    </row>
    <row r="9" spans="1:10" s="43" customFormat="1" ht="33">
      <c r="A9" s="48" t="s">
        <v>304</v>
      </c>
      <c r="B9" s="49">
        <v>146668000</v>
      </c>
      <c r="C9" s="49">
        <v>0</v>
      </c>
      <c r="D9" s="49">
        <v>146668000</v>
      </c>
      <c r="E9" s="49">
        <v>131885468</v>
      </c>
      <c r="F9" s="49">
        <v>0</v>
      </c>
      <c r="G9" s="49">
        <v>131885468</v>
      </c>
      <c r="H9" s="49">
        <v>-14782532</v>
      </c>
      <c r="I9" s="49">
        <v>-10.08</v>
      </c>
      <c r="J9" s="50" t="s">
        <v>275</v>
      </c>
    </row>
    <row r="10" spans="1:10" s="43" customFormat="1" ht="33">
      <c r="A10" s="48" t="s">
        <v>306</v>
      </c>
      <c r="B10" s="49">
        <v>7718000</v>
      </c>
      <c r="C10" s="49">
        <v>0</v>
      </c>
      <c r="D10" s="49">
        <v>7718000</v>
      </c>
      <c r="E10" s="49">
        <v>6237328</v>
      </c>
      <c r="F10" s="49">
        <v>0</v>
      </c>
      <c r="G10" s="49">
        <v>6237328</v>
      </c>
      <c r="H10" s="49">
        <v>-1480672</v>
      </c>
      <c r="I10" s="49">
        <v>-19.18</v>
      </c>
      <c r="J10" s="50" t="s">
        <v>275</v>
      </c>
    </row>
    <row r="11" spans="1:10" s="43" customFormat="1" ht="16.5">
      <c r="A11" s="48" t="s">
        <v>307</v>
      </c>
      <c r="B11" s="49">
        <v>35274000</v>
      </c>
      <c r="C11" s="49">
        <v>0</v>
      </c>
      <c r="D11" s="49">
        <v>35274000</v>
      </c>
      <c r="E11" s="49">
        <v>32746783</v>
      </c>
      <c r="F11" s="49">
        <v>0</v>
      </c>
      <c r="G11" s="49">
        <v>32746783</v>
      </c>
      <c r="H11" s="49">
        <v>-2527217</v>
      </c>
      <c r="I11" s="49">
        <v>-7.16</v>
      </c>
      <c r="J11" s="50" t="s">
        <v>275</v>
      </c>
    </row>
    <row r="12" spans="1:10" s="43" customFormat="1" ht="33">
      <c r="A12" s="48" t="s">
        <v>308</v>
      </c>
      <c r="B12" s="49">
        <v>11379000</v>
      </c>
      <c r="C12" s="49">
        <v>0</v>
      </c>
      <c r="D12" s="49">
        <v>11379000</v>
      </c>
      <c r="E12" s="49">
        <v>11807974</v>
      </c>
      <c r="F12" s="49">
        <v>0</v>
      </c>
      <c r="G12" s="49">
        <v>11807974</v>
      </c>
      <c r="H12" s="49">
        <v>428974</v>
      </c>
      <c r="I12" s="49">
        <v>3.77</v>
      </c>
      <c r="J12" s="50" t="s">
        <v>275</v>
      </c>
    </row>
    <row r="13" spans="1:10" s="43" customFormat="1" ht="16.5">
      <c r="A13" s="48" t="s">
        <v>309</v>
      </c>
      <c r="B13" s="49">
        <v>25762000</v>
      </c>
      <c r="C13" s="49">
        <v>0</v>
      </c>
      <c r="D13" s="49">
        <v>25762000</v>
      </c>
      <c r="E13" s="49">
        <v>19768146</v>
      </c>
      <c r="F13" s="49">
        <v>0</v>
      </c>
      <c r="G13" s="49">
        <v>19768146</v>
      </c>
      <c r="H13" s="49">
        <v>-5993854</v>
      </c>
      <c r="I13" s="49">
        <v>-23.27</v>
      </c>
      <c r="J13" s="50" t="s">
        <v>275</v>
      </c>
    </row>
    <row r="14" spans="1:10" s="43" customFormat="1" ht="16.5">
      <c r="A14" s="48" t="s">
        <v>310</v>
      </c>
      <c r="B14" s="49">
        <v>43779000</v>
      </c>
      <c r="C14" s="49">
        <v>0</v>
      </c>
      <c r="D14" s="49">
        <v>43779000</v>
      </c>
      <c r="E14" s="49">
        <v>95658509</v>
      </c>
      <c r="F14" s="49">
        <v>0</v>
      </c>
      <c r="G14" s="49">
        <v>95658509</v>
      </c>
      <c r="H14" s="49">
        <v>51879509</v>
      </c>
      <c r="I14" s="49">
        <v>118.5</v>
      </c>
      <c r="J14" s="50" t="s">
        <v>275</v>
      </c>
    </row>
    <row r="15" spans="1:10" s="43" customFormat="1" ht="16.5">
      <c r="A15" s="48" t="s">
        <v>311</v>
      </c>
      <c r="B15" s="49">
        <v>4000000</v>
      </c>
      <c r="C15" s="49">
        <v>0</v>
      </c>
      <c r="D15" s="49">
        <v>4000000</v>
      </c>
      <c r="E15" s="49">
        <v>60380662</v>
      </c>
      <c r="F15" s="49">
        <v>0</v>
      </c>
      <c r="G15" s="49">
        <v>60380662</v>
      </c>
      <c r="H15" s="49">
        <v>56380662</v>
      </c>
      <c r="I15" s="49">
        <v>1409.52</v>
      </c>
      <c r="J15" s="50" t="s">
        <v>275</v>
      </c>
    </row>
    <row r="16" spans="1:10" s="43" customFormat="1" ht="16.5">
      <c r="A16" s="48" t="s">
        <v>312</v>
      </c>
      <c r="B16" s="49">
        <v>2400000</v>
      </c>
      <c r="C16" s="49">
        <v>0</v>
      </c>
      <c r="D16" s="49">
        <v>2400000</v>
      </c>
      <c r="E16" s="49">
        <v>854069</v>
      </c>
      <c r="F16" s="49">
        <v>0</v>
      </c>
      <c r="G16" s="49">
        <v>854069</v>
      </c>
      <c r="H16" s="49">
        <v>-1545931</v>
      </c>
      <c r="I16" s="49">
        <v>-64.41</v>
      </c>
      <c r="J16" s="50" t="s">
        <v>275</v>
      </c>
    </row>
    <row r="17" spans="1:10" s="43" customFormat="1" ht="16.5">
      <c r="A17" s="48" t="s">
        <v>313</v>
      </c>
      <c r="B17" s="49">
        <v>1700000</v>
      </c>
      <c r="C17" s="49">
        <v>0</v>
      </c>
      <c r="D17" s="49">
        <v>1700000</v>
      </c>
      <c r="E17" s="49">
        <v>682102</v>
      </c>
      <c r="F17" s="49">
        <v>0</v>
      </c>
      <c r="G17" s="49">
        <v>682102</v>
      </c>
      <c r="H17" s="49">
        <v>-1017898</v>
      </c>
      <c r="I17" s="49">
        <v>-59.88</v>
      </c>
      <c r="J17" s="50" t="s">
        <v>275</v>
      </c>
    </row>
    <row r="18" spans="1:10" s="43" customFormat="1" ht="33">
      <c r="A18" s="48" t="s">
        <v>315</v>
      </c>
      <c r="B18" s="49">
        <v>800000</v>
      </c>
      <c r="C18" s="49">
        <v>0</v>
      </c>
      <c r="D18" s="49">
        <v>800000</v>
      </c>
      <c r="E18" s="49">
        <v>175164</v>
      </c>
      <c r="F18" s="49">
        <v>0</v>
      </c>
      <c r="G18" s="49">
        <v>175164</v>
      </c>
      <c r="H18" s="49">
        <v>-624836</v>
      </c>
      <c r="I18" s="49">
        <v>-78.1</v>
      </c>
      <c r="J18" s="50" t="s">
        <v>275</v>
      </c>
    </row>
    <row r="19" spans="1:10" s="43" customFormat="1" ht="33">
      <c r="A19" s="48" t="s">
        <v>317</v>
      </c>
      <c r="B19" s="49">
        <v>14159000</v>
      </c>
      <c r="C19" s="49">
        <v>0</v>
      </c>
      <c r="D19" s="49">
        <v>14159000</v>
      </c>
      <c r="E19" s="49">
        <v>17689560</v>
      </c>
      <c r="F19" s="49">
        <v>0</v>
      </c>
      <c r="G19" s="49">
        <v>17689560</v>
      </c>
      <c r="H19" s="49">
        <v>3530560</v>
      </c>
      <c r="I19" s="49">
        <v>24.94</v>
      </c>
      <c r="J19" s="50" t="s">
        <v>275</v>
      </c>
    </row>
    <row r="20" spans="1:10" s="43" customFormat="1" ht="16.5">
      <c r="A20" s="48" t="s">
        <v>318</v>
      </c>
      <c r="B20" s="49">
        <v>600000</v>
      </c>
      <c r="C20" s="49">
        <v>0</v>
      </c>
      <c r="D20" s="49">
        <v>600000</v>
      </c>
      <c r="E20" s="49">
        <v>513913</v>
      </c>
      <c r="F20" s="49">
        <v>0</v>
      </c>
      <c r="G20" s="49">
        <v>513913</v>
      </c>
      <c r="H20" s="49">
        <v>-86087</v>
      </c>
      <c r="I20" s="49">
        <v>-14.35</v>
      </c>
      <c r="J20" s="50" t="s">
        <v>275</v>
      </c>
    </row>
    <row r="21" spans="1:10" s="43" customFormat="1" ht="33">
      <c r="A21" s="48" t="s">
        <v>319</v>
      </c>
      <c r="B21" s="49">
        <v>16988000</v>
      </c>
      <c r="C21" s="49">
        <v>0</v>
      </c>
      <c r="D21" s="49">
        <v>16988000</v>
      </c>
      <c r="E21" s="49">
        <v>13765682</v>
      </c>
      <c r="F21" s="49">
        <v>0</v>
      </c>
      <c r="G21" s="49">
        <v>13765682</v>
      </c>
      <c r="H21" s="49">
        <v>-3222318</v>
      </c>
      <c r="I21" s="49">
        <v>-18.97</v>
      </c>
      <c r="J21" s="50" t="s">
        <v>275</v>
      </c>
    </row>
    <row r="22" spans="1:10" s="43" customFormat="1" ht="33">
      <c r="A22" s="48" t="s">
        <v>320</v>
      </c>
      <c r="B22" s="49">
        <v>2400000</v>
      </c>
      <c r="C22" s="49">
        <v>0</v>
      </c>
      <c r="D22" s="49">
        <v>2400000</v>
      </c>
      <c r="E22" s="49">
        <v>865457</v>
      </c>
      <c r="F22" s="49">
        <v>0</v>
      </c>
      <c r="G22" s="49">
        <v>865457</v>
      </c>
      <c r="H22" s="49">
        <v>-1534543</v>
      </c>
      <c r="I22" s="49">
        <v>-63.94</v>
      </c>
      <c r="J22" s="50" t="s">
        <v>275</v>
      </c>
    </row>
    <row r="23" spans="1:10" s="43" customFormat="1" ht="132">
      <c r="A23" s="48" t="s">
        <v>321</v>
      </c>
      <c r="B23" s="49">
        <v>732000</v>
      </c>
      <c r="C23" s="49">
        <v>0</v>
      </c>
      <c r="D23" s="49">
        <v>732000</v>
      </c>
      <c r="E23" s="49">
        <v>731900</v>
      </c>
      <c r="F23" s="49">
        <v>0</v>
      </c>
      <c r="G23" s="49">
        <v>731900</v>
      </c>
      <c r="H23" s="49">
        <v>-100</v>
      </c>
      <c r="I23" s="49">
        <v>-0.01</v>
      </c>
      <c r="J23" s="50" t="s">
        <v>383</v>
      </c>
    </row>
    <row r="24" spans="1:10" s="43" customFormat="1" ht="33">
      <c r="A24" s="48" t="s">
        <v>323</v>
      </c>
      <c r="B24" s="49">
        <v>8500000</v>
      </c>
      <c r="C24" s="49">
        <v>0</v>
      </c>
      <c r="D24" s="49">
        <v>8500000</v>
      </c>
      <c r="E24" s="49">
        <v>5634014</v>
      </c>
      <c r="F24" s="49">
        <v>0</v>
      </c>
      <c r="G24" s="49">
        <v>5634014</v>
      </c>
      <c r="H24" s="49">
        <v>-2865986</v>
      </c>
      <c r="I24" s="49">
        <v>-33.72</v>
      </c>
      <c r="J24" s="50" t="s">
        <v>275</v>
      </c>
    </row>
    <row r="25" spans="1:10" s="43" customFormat="1" ht="33">
      <c r="A25" s="48" t="s">
        <v>324</v>
      </c>
      <c r="B25" s="49">
        <v>2200000</v>
      </c>
      <c r="C25" s="49">
        <v>0</v>
      </c>
      <c r="D25" s="49">
        <v>2200000</v>
      </c>
      <c r="E25" s="49">
        <v>1347573</v>
      </c>
      <c r="F25" s="49">
        <v>0</v>
      </c>
      <c r="G25" s="49">
        <v>1347573</v>
      </c>
      <c r="H25" s="49">
        <v>-852427</v>
      </c>
      <c r="I25" s="49">
        <v>-38.75</v>
      </c>
      <c r="J25" s="50" t="s">
        <v>275</v>
      </c>
    </row>
    <row r="26" spans="1:10" s="43" customFormat="1" ht="16.5">
      <c r="A26" s="48" t="s">
        <v>325</v>
      </c>
      <c r="B26" s="49">
        <v>6300000</v>
      </c>
      <c r="C26" s="49">
        <v>0</v>
      </c>
      <c r="D26" s="49">
        <v>6300000</v>
      </c>
      <c r="E26" s="49">
        <v>4286441</v>
      </c>
      <c r="F26" s="49">
        <v>0</v>
      </c>
      <c r="G26" s="49">
        <v>4286441</v>
      </c>
      <c r="H26" s="49">
        <v>-2013559</v>
      </c>
      <c r="I26" s="49">
        <v>-31.96</v>
      </c>
      <c r="J26" s="50" t="s">
        <v>275</v>
      </c>
    </row>
    <row r="27" spans="1:10" s="43" customFormat="1" ht="16.5">
      <c r="A27" s="48" t="s">
        <v>327</v>
      </c>
      <c r="B27" s="49">
        <v>300000</v>
      </c>
      <c r="C27" s="49">
        <v>0</v>
      </c>
      <c r="D27" s="49">
        <v>300000</v>
      </c>
      <c r="E27" s="49">
        <v>54732</v>
      </c>
      <c r="F27" s="49">
        <v>0</v>
      </c>
      <c r="G27" s="49">
        <v>54732</v>
      </c>
      <c r="H27" s="49">
        <v>-245268</v>
      </c>
      <c r="I27" s="49">
        <v>-81.76</v>
      </c>
      <c r="J27" s="50" t="s">
        <v>275</v>
      </c>
    </row>
    <row r="28" spans="1:10" s="43" customFormat="1" ht="33">
      <c r="A28" s="48" t="s">
        <v>328</v>
      </c>
      <c r="B28" s="49">
        <v>0</v>
      </c>
      <c r="C28" s="49">
        <v>0</v>
      </c>
      <c r="D28" s="49">
        <v>0</v>
      </c>
      <c r="E28" s="49">
        <v>6000</v>
      </c>
      <c r="F28" s="49">
        <v>0</v>
      </c>
      <c r="G28" s="49">
        <v>6000</v>
      </c>
      <c r="H28" s="49">
        <v>6000</v>
      </c>
      <c r="I28" s="49"/>
      <c r="J28" s="50" t="s">
        <v>275</v>
      </c>
    </row>
    <row r="29" spans="1:10" s="43" customFormat="1" ht="16.5">
      <c r="A29" s="48" t="s">
        <v>330</v>
      </c>
      <c r="B29" s="49">
        <v>200000</v>
      </c>
      <c r="C29" s="49">
        <v>0</v>
      </c>
      <c r="D29" s="49">
        <v>200000</v>
      </c>
      <c r="E29" s="49">
        <v>48732</v>
      </c>
      <c r="F29" s="49">
        <v>0</v>
      </c>
      <c r="G29" s="49">
        <v>48732</v>
      </c>
      <c r="H29" s="49">
        <v>-151268</v>
      </c>
      <c r="I29" s="49">
        <v>-75.63</v>
      </c>
      <c r="J29" s="50" t="s">
        <v>275</v>
      </c>
    </row>
    <row r="30" spans="1:10" s="43" customFormat="1" ht="33">
      <c r="A30" s="48" t="s">
        <v>332</v>
      </c>
      <c r="B30" s="49">
        <v>100000</v>
      </c>
      <c r="C30" s="49">
        <v>0</v>
      </c>
      <c r="D30" s="49">
        <v>100000</v>
      </c>
      <c r="E30" s="49">
        <v>0</v>
      </c>
      <c r="F30" s="49">
        <v>0</v>
      </c>
      <c r="G30" s="49">
        <v>0</v>
      </c>
      <c r="H30" s="49">
        <v>-100000</v>
      </c>
      <c r="I30" s="49">
        <v>-100</v>
      </c>
      <c r="J30" s="50" t="s">
        <v>275</v>
      </c>
    </row>
    <row r="31" spans="1:10" s="43" customFormat="1" ht="33">
      <c r="A31" s="48" t="s">
        <v>333</v>
      </c>
      <c r="B31" s="49">
        <v>183176000</v>
      </c>
      <c r="C31" s="49">
        <v>0</v>
      </c>
      <c r="D31" s="49">
        <v>183176000</v>
      </c>
      <c r="E31" s="49">
        <v>175704252</v>
      </c>
      <c r="F31" s="49">
        <v>0</v>
      </c>
      <c r="G31" s="49">
        <v>175704252</v>
      </c>
      <c r="H31" s="49">
        <v>-7471748</v>
      </c>
      <c r="I31" s="49">
        <v>-4.08</v>
      </c>
      <c r="J31" s="50" t="s">
        <v>275</v>
      </c>
    </row>
    <row r="32" spans="1:10" s="43" customFormat="1" ht="33">
      <c r="A32" s="48" t="s">
        <v>334</v>
      </c>
      <c r="B32" s="49">
        <v>4236000</v>
      </c>
      <c r="C32" s="49">
        <v>0</v>
      </c>
      <c r="D32" s="49">
        <v>4236000</v>
      </c>
      <c r="E32" s="49">
        <v>5153981</v>
      </c>
      <c r="F32" s="49">
        <v>0</v>
      </c>
      <c r="G32" s="49">
        <v>5153981</v>
      </c>
      <c r="H32" s="49">
        <v>917981</v>
      </c>
      <c r="I32" s="49">
        <v>21.67</v>
      </c>
      <c r="J32" s="50" t="s">
        <v>275</v>
      </c>
    </row>
    <row r="33" spans="1:10" s="43" customFormat="1" ht="16.5">
      <c r="A33" s="48" t="s">
        <v>335</v>
      </c>
      <c r="B33" s="49">
        <v>23300000</v>
      </c>
      <c r="C33" s="49">
        <v>0</v>
      </c>
      <c r="D33" s="49">
        <v>23300000</v>
      </c>
      <c r="E33" s="49">
        <v>21850979</v>
      </c>
      <c r="F33" s="49">
        <v>0</v>
      </c>
      <c r="G33" s="49">
        <v>21850979</v>
      </c>
      <c r="H33" s="49">
        <v>-1449021</v>
      </c>
      <c r="I33" s="49">
        <v>-6.22</v>
      </c>
      <c r="J33" s="50" t="s">
        <v>275</v>
      </c>
    </row>
    <row r="34" spans="1:10" s="43" customFormat="1" ht="33">
      <c r="A34" s="48" t="s">
        <v>336</v>
      </c>
      <c r="B34" s="49">
        <v>31753000</v>
      </c>
      <c r="C34" s="49">
        <v>0</v>
      </c>
      <c r="D34" s="49">
        <v>31753000</v>
      </c>
      <c r="E34" s="49">
        <v>26977025</v>
      </c>
      <c r="F34" s="49">
        <v>0</v>
      </c>
      <c r="G34" s="49">
        <v>26977025</v>
      </c>
      <c r="H34" s="49">
        <v>-4775975</v>
      </c>
      <c r="I34" s="49">
        <v>-15.04</v>
      </c>
      <c r="J34" s="50" t="s">
        <v>275</v>
      </c>
    </row>
    <row r="35" spans="1:10" s="43" customFormat="1" ht="33">
      <c r="A35" s="48" t="s">
        <v>337</v>
      </c>
      <c r="B35" s="49">
        <v>3404000</v>
      </c>
      <c r="C35" s="49">
        <v>0</v>
      </c>
      <c r="D35" s="49">
        <v>3404000</v>
      </c>
      <c r="E35" s="49">
        <v>2296702</v>
      </c>
      <c r="F35" s="49">
        <v>0</v>
      </c>
      <c r="G35" s="49">
        <v>2296702</v>
      </c>
      <c r="H35" s="49">
        <v>-1107298</v>
      </c>
      <c r="I35" s="49">
        <v>-32.53</v>
      </c>
      <c r="J35" s="50" t="s">
        <v>275</v>
      </c>
    </row>
    <row r="36" spans="1:10" s="43" customFormat="1" ht="33">
      <c r="A36" s="48" t="s">
        <v>338</v>
      </c>
      <c r="B36" s="49">
        <v>19222000</v>
      </c>
      <c r="C36" s="49">
        <v>0</v>
      </c>
      <c r="D36" s="49">
        <v>19222000</v>
      </c>
      <c r="E36" s="49">
        <v>13674766</v>
      </c>
      <c r="F36" s="49">
        <v>0</v>
      </c>
      <c r="G36" s="49">
        <v>13674766</v>
      </c>
      <c r="H36" s="49">
        <v>-5547234</v>
      </c>
      <c r="I36" s="49">
        <v>-28.86</v>
      </c>
      <c r="J36" s="50" t="s">
        <v>275</v>
      </c>
    </row>
    <row r="37" spans="1:10" s="43" customFormat="1" ht="33">
      <c r="A37" s="48" t="s">
        <v>339</v>
      </c>
      <c r="B37" s="49">
        <v>100646000</v>
      </c>
      <c r="C37" s="49">
        <v>0</v>
      </c>
      <c r="D37" s="49">
        <v>100646000</v>
      </c>
      <c r="E37" s="49">
        <v>98998320</v>
      </c>
      <c r="F37" s="49">
        <v>0</v>
      </c>
      <c r="G37" s="49">
        <v>98998320</v>
      </c>
      <c r="H37" s="49">
        <v>-1647680</v>
      </c>
      <c r="I37" s="49">
        <v>-1.64</v>
      </c>
      <c r="J37" s="50" t="s">
        <v>275</v>
      </c>
    </row>
    <row r="38" spans="1:10" s="43" customFormat="1" ht="16.5">
      <c r="A38" s="48" t="s">
        <v>340</v>
      </c>
      <c r="B38" s="49">
        <v>615000</v>
      </c>
      <c r="C38" s="49">
        <v>0</v>
      </c>
      <c r="D38" s="49">
        <v>615000</v>
      </c>
      <c r="E38" s="49">
        <v>6752479</v>
      </c>
      <c r="F38" s="49">
        <v>0</v>
      </c>
      <c r="G38" s="49">
        <v>6752479</v>
      </c>
      <c r="H38" s="49">
        <v>6137479</v>
      </c>
      <c r="I38" s="49">
        <v>997.96</v>
      </c>
      <c r="J38" s="50" t="s">
        <v>275</v>
      </c>
    </row>
    <row r="39" spans="1:10" s="43" customFormat="1" ht="33">
      <c r="A39" s="48" t="s">
        <v>341</v>
      </c>
      <c r="B39" s="49">
        <v>600000</v>
      </c>
      <c r="C39" s="49">
        <v>0</v>
      </c>
      <c r="D39" s="49">
        <v>600000</v>
      </c>
      <c r="E39" s="49">
        <v>436174</v>
      </c>
      <c r="F39" s="49">
        <v>0</v>
      </c>
      <c r="G39" s="49">
        <v>436174</v>
      </c>
      <c r="H39" s="49">
        <v>-163826</v>
      </c>
      <c r="I39" s="49">
        <v>-27.3</v>
      </c>
      <c r="J39" s="50" t="s">
        <v>275</v>
      </c>
    </row>
    <row r="40" spans="1:10" s="43" customFormat="1" ht="33">
      <c r="A40" s="48" t="s">
        <v>342</v>
      </c>
      <c r="B40" s="49">
        <v>200000</v>
      </c>
      <c r="C40" s="49">
        <v>0</v>
      </c>
      <c r="D40" s="49">
        <v>200000</v>
      </c>
      <c r="E40" s="49">
        <v>135140</v>
      </c>
      <c r="F40" s="49">
        <v>0</v>
      </c>
      <c r="G40" s="49">
        <v>135140</v>
      </c>
      <c r="H40" s="49">
        <v>-64860</v>
      </c>
      <c r="I40" s="49">
        <v>-32.43</v>
      </c>
      <c r="J40" s="50" t="s">
        <v>275</v>
      </c>
    </row>
    <row r="41" spans="1:10" s="43" customFormat="1" ht="16.5">
      <c r="A41" s="48" t="s">
        <v>343</v>
      </c>
      <c r="B41" s="49">
        <v>400000</v>
      </c>
      <c r="C41" s="49">
        <v>0</v>
      </c>
      <c r="D41" s="49">
        <v>400000</v>
      </c>
      <c r="E41" s="49">
        <v>301034</v>
      </c>
      <c r="F41" s="49">
        <v>0</v>
      </c>
      <c r="G41" s="49">
        <v>301034</v>
      </c>
      <c r="H41" s="49">
        <v>-98966</v>
      </c>
      <c r="I41" s="49">
        <v>-24.74</v>
      </c>
      <c r="J41" s="50" t="s">
        <v>275</v>
      </c>
    </row>
    <row r="42" spans="1:10" s="43" customFormat="1" ht="66">
      <c r="A42" s="48" t="s">
        <v>344</v>
      </c>
      <c r="B42" s="49">
        <v>200000</v>
      </c>
      <c r="C42" s="49">
        <v>0</v>
      </c>
      <c r="D42" s="49">
        <v>200000</v>
      </c>
      <c r="E42" s="49">
        <v>187085</v>
      </c>
      <c r="F42" s="49">
        <v>0</v>
      </c>
      <c r="G42" s="49">
        <v>187085</v>
      </c>
      <c r="H42" s="49">
        <v>-12915</v>
      </c>
      <c r="I42" s="49">
        <v>-6.46</v>
      </c>
      <c r="J42" s="50" t="s">
        <v>275</v>
      </c>
    </row>
    <row r="43" spans="1:10" s="43" customFormat="1" ht="16.5">
      <c r="A43" s="48" t="s">
        <v>345</v>
      </c>
      <c r="B43" s="49">
        <v>0</v>
      </c>
      <c r="C43" s="49">
        <v>0</v>
      </c>
      <c r="D43" s="49">
        <v>0</v>
      </c>
      <c r="E43" s="49">
        <v>11000</v>
      </c>
      <c r="F43" s="49">
        <v>0</v>
      </c>
      <c r="G43" s="49">
        <v>11000</v>
      </c>
      <c r="H43" s="49">
        <v>11000</v>
      </c>
      <c r="I43" s="49"/>
      <c r="J43" s="50" t="s">
        <v>275</v>
      </c>
    </row>
    <row r="44" spans="1:10" s="43" customFormat="1" ht="17.25" thickBot="1">
      <c r="A44" s="64" t="s">
        <v>346</v>
      </c>
      <c r="B44" s="65">
        <v>200000</v>
      </c>
      <c r="C44" s="65">
        <v>0</v>
      </c>
      <c r="D44" s="65">
        <v>200000</v>
      </c>
      <c r="E44" s="65">
        <v>176085</v>
      </c>
      <c r="F44" s="65">
        <v>0</v>
      </c>
      <c r="G44" s="65">
        <v>176085</v>
      </c>
      <c r="H44" s="65">
        <v>-23915</v>
      </c>
      <c r="I44" s="65">
        <v>-11.96</v>
      </c>
      <c r="J44" s="66" t="s">
        <v>275</v>
      </c>
    </row>
  </sheetData>
  <sheetProtection/>
  <mergeCells count="5">
    <mergeCell ref="A4:A5"/>
    <mergeCell ref="B4:D4"/>
    <mergeCell ref="E4:G4"/>
    <mergeCell ref="H4:I4"/>
    <mergeCell ref="J4:J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J30"/>
  <sheetViews>
    <sheetView zoomScalePageLayoutView="0" workbookViewId="0" topLeftCell="A1">
      <selection activeCell="F7" sqref="F7"/>
    </sheetView>
  </sheetViews>
  <sheetFormatPr defaultColWidth="20.75390625" defaultRowHeight="16.5"/>
  <cols>
    <col min="1" max="1" width="22.75390625" style="0" bestFit="1" customWidth="1"/>
    <col min="2" max="2" width="18.375" style="0" bestFit="1" customWidth="1"/>
    <col min="3" max="3" width="9.50390625" style="0" bestFit="1" customWidth="1"/>
    <col min="4" max="4" width="15.00390625" style="0" bestFit="1" customWidth="1"/>
    <col min="5" max="5" width="19.875" style="0" customWidth="1"/>
    <col min="6" max="6" width="9.50390625" style="0" bestFit="1" customWidth="1"/>
    <col min="7" max="7" width="13.875" style="0" bestFit="1" customWidth="1"/>
    <col min="8" max="8" width="15.00390625" style="0" bestFit="1" customWidth="1"/>
    <col min="9" max="9" width="8.50390625" style="0" bestFit="1" customWidth="1"/>
    <col min="10" max="10" width="20.50390625" style="0" bestFit="1" customWidth="1"/>
  </cols>
  <sheetData>
    <row r="1" spans="1:10" s="43" customFormat="1" ht="21">
      <c r="A1" s="7"/>
      <c r="B1" s="7"/>
      <c r="C1" s="42"/>
      <c r="D1" s="7"/>
      <c r="E1" s="7" t="s">
        <v>287</v>
      </c>
      <c r="F1" s="7"/>
      <c r="G1" s="42"/>
      <c r="H1" s="42"/>
      <c r="I1" s="42"/>
      <c r="J1" s="42"/>
    </row>
    <row r="2" spans="1:10" s="43" customFormat="1" ht="21">
      <c r="A2" s="7"/>
      <c r="B2" s="7"/>
      <c r="C2" s="42"/>
      <c r="D2" s="7"/>
      <c r="E2" s="7" t="s">
        <v>388</v>
      </c>
      <c r="F2" s="58"/>
      <c r="G2" s="42"/>
      <c r="H2" s="42"/>
      <c r="I2" s="42"/>
      <c r="J2" s="42"/>
    </row>
    <row r="3" spans="1:10" s="43" customFormat="1" ht="17.25" thickBot="1">
      <c r="A3" s="6"/>
      <c r="B3" s="9"/>
      <c r="D3" s="9"/>
      <c r="E3" s="9" t="s">
        <v>288</v>
      </c>
      <c r="F3" s="59"/>
      <c r="J3" s="2" t="s">
        <v>289</v>
      </c>
    </row>
    <row r="4" spans="1:10" s="43" customFormat="1" ht="16.5">
      <c r="A4" s="131" t="s">
        <v>290</v>
      </c>
      <c r="B4" s="155" t="s">
        <v>291</v>
      </c>
      <c r="C4" s="156"/>
      <c r="D4" s="157"/>
      <c r="E4" s="155" t="s">
        <v>292</v>
      </c>
      <c r="F4" s="156"/>
      <c r="G4" s="157"/>
      <c r="H4" s="158" t="s">
        <v>293</v>
      </c>
      <c r="I4" s="158"/>
      <c r="J4" s="159" t="s">
        <v>294</v>
      </c>
    </row>
    <row r="5" spans="1:10" s="43" customFormat="1" ht="33.75" thickBot="1">
      <c r="A5" s="133"/>
      <c r="B5" s="60" t="s">
        <v>378</v>
      </c>
      <c r="C5" s="60" t="s">
        <v>379</v>
      </c>
      <c r="D5" s="12" t="s">
        <v>380</v>
      </c>
      <c r="E5" s="10" t="s">
        <v>378</v>
      </c>
      <c r="F5" s="60" t="s">
        <v>379</v>
      </c>
      <c r="G5" s="12" t="s">
        <v>380</v>
      </c>
      <c r="H5" s="61" t="s">
        <v>298</v>
      </c>
      <c r="I5" s="62" t="s">
        <v>299</v>
      </c>
      <c r="J5" s="160"/>
    </row>
    <row r="6" spans="1:10" s="43" customFormat="1" ht="16.5">
      <c r="A6" s="63" t="s">
        <v>385</v>
      </c>
      <c r="B6" s="46">
        <v>12880000</v>
      </c>
      <c r="C6" s="46">
        <v>0</v>
      </c>
      <c r="D6" s="46">
        <v>12880000</v>
      </c>
      <c r="E6" s="46">
        <v>9671299</v>
      </c>
      <c r="F6" s="46">
        <v>0</v>
      </c>
      <c r="G6" s="46">
        <v>9671299</v>
      </c>
      <c r="H6" s="46">
        <v>-3208701</v>
      </c>
      <c r="I6" s="46">
        <v>-24.91</v>
      </c>
      <c r="J6" s="47" t="s">
        <v>275</v>
      </c>
    </row>
    <row r="7" spans="1:10" s="43" customFormat="1" ht="66">
      <c r="A7" s="48" t="s">
        <v>386</v>
      </c>
      <c r="B7" s="49">
        <v>12880000</v>
      </c>
      <c r="C7" s="49">
        <v>0</v>
      </c>
      <c r="D7" s="49">
        <v>12880000</v>
      </c>
      <c r="E7" s="49">
        <v>9671299</v>
      </c>
      <c r="F7" s="49">
        <v>0</v>
      </c>
      <c r="G7" s="49">
        <v>9671299</v>
      </c>
      <c r="H7" s="49">
        <v>-3208701</v>
      </c>
      <c r="I7" s="49">
        <v>-24.91</v>
      </c>
      <c r="J7" s="50" t="s">
        <v>387</v>
      </c>
    </row>
    <row r="8" spans="1:10" s="43" customFormat="1" ht="16.5">
      <c r="A8" s="48" t="s">
        <v>303</v>
      </c>
      <c r="B8" s="49">
        <v>60000</v>
      </c>
      <c r="C8" s="49">
        <v>0</v>
      </c>
      <c r="D8" s="49">
        <v>60000</v>
      </c>
      <c r="E8" s="49">
        <v>11349</v>
      </c>
      <c r="F8" s="49">
        <v>0</v>
      </c>
      <c r="G8" s="49">
        <v>11349</v>
      </c>
      <c r="H8" s="49">
        <v>-48651</v>
      </c>
      <c r="I8" s="49">
        <v>-81.09</v>
      </c>
      <c r="J8" s="50" t="s">
        <v>275</v>
      </c>
    </row>
    <row r="9" spans="1:10" s="43" customFormat="1" ht="16.5">
      <c r="A9" s="48" t="s">
        <v>306</v>
      </c>
      <c r="B9" s="49">
        <v>60000</v>
      </c>
      <c r="C9" s="49">
        <v>0</v>
      </c>
      <c r="D9" s="49">
        <v>60000</v>
      </c>
      <c r="E9" s="49">
        <v>11349</v>
      </c>
      <c r="F9" s="49">
        <v>0</v>
      </c>
      <c r="G9" s="49">
        <v>11349</v>
      </c>
      <c r="H9" s="49">
        <v>-48651</v>
      </c>
      <c r="I9" s="49">
        <v>-81.09</v>
      </c>
      <c r="J9" s="50" t="s">
        <v>275</v>
      </c>
    </row>
    <row r="10" spans="1:10" s="43" customFormat="1" ht="16.5">
      <c r="A10" s="48" t="s">
        <v>310</v>
      </c>
      <c r="B10" s="49">
        <v>10090000</v>
      </c>
      <c r="C10" s="49">
        <v>0</v>
      </c>
      <c r="D10" s="49">
        <v>10090000</v>
      </c>
      <c r="E10" s="49">
        <v>7720571</v>
      </c>
      <c r="F10" s="49">
        <v>0</v>
      </c>
      <c r="G10" s="49">
        <v>7720571</v>
      </c>
      <c r="H10" s="49">
        <v>-2369429</v>
      </c>
      <c r="I10" s="49">
        <v>-23.48</v>
      </c>
      <c r="J10" s="50" t="s">
        <v>275</v>
      </c>
    </row>
    <row r="11" spans="1:10" s="43" customFormat="1" ht="16.5">
      <c r="A11" s="48" t="s">
        <v>312</v>
      </c>
      <c r="B11" s="49">
        <v>330000</v>
      </c>
      <c r="C11" s="49">
        <v>0</v>
      </c>
      <c r="D11" s="49">
        <v>330000</v>
      </c>
      <c r="E11" s="49">
        <v>277319</v>
      </c>
      <c r="F11" s="49">
        <v>0</v>
      </c>
      <c r="G11" s="49">
        <v>277319</v>
      </c>
      <c r="H11" s="49">
        <v>-52681</v>
      </c>
      <c r="I11" s="49">
        <v>-15.96</v>
      </c>
      <c r="J11" s="50" t="s">
        <v>275</v>
      </c>
    </row>
    <row r="12" spans="1:10" s="43" customFormat="1" ht="16.5">
      <c r="A12" s="48" t="s">
        <v>313</v>
      </c>
      <c r="B12" s="49">
        <v>80000</v>
      </c>
      <c r="C12" s="49">
        <v>0</v>
      </c>
      <c r="D12" s="49">
        <v>80000</v>
      </c>
      <c r="E12" s="49">
        <v>29723</v>
      </c>
      <c r="F12" s="49">
        <v>0</v>
      </c>
      <c r="G12" s="49">
        <v>29723</v>
      </c>
      <c r="H12" s="49">
        <v>-50277</v>
      </c>
      <c r="I12" s="49">
        <v>-62.85</v>
      </c>
      <c r="J12" s="50" t="s">
        <v>275</v>
      </c>
    </row>
    <row r="13" spans="1:10" s="43" customFormat="1" ht="16.5">
      <c r="A13" s="48" t="s">
        <v>315</v>
      </c>
      <c r="B13" s="49">
        <v>550000</v>
      </c>
      <c r="C13" s="49">
        <v>0</v>
      </c>
      <c r="D13" s="49">
        <v>550000</v>
      </c>
      <c r="E13" s="49">
        <v>349779</v>
      </c>
      <c r="F13" s="49">
        <v>0</v>
      </c>
      <c r="G13" s="49">
        <v>349779</v>
      </c>
      <c r="H13" s="49">
        <v>-200221</v>
      </c>
      <c r="I13" s="49">
        <v>-36.4</v>
      </c>
      <c r="J13" s="50" t="s">
        <v>275</v>
      </c>
    </row>
    <row r="14" spans="1:10" s="43" customFormat="1" ht="16.5">
      <c r="A14" s="48" t="s">
        <v>317</v>
      </c>
      <c r="B14" s="49">
        <v>100000</v>
      </c>
      <c r="C14" s="49">
        <v>0</v>
      </c>
      <c r="D14" s="49">
        <v>100000</v>
      </c>
      <c r="E14" s="49">
        <v>99000</v>
      </c>
      <c r="F14" s="49">
        <v>0</v>
      </c>
      <c r="G14" s="49">
        <v>99000</v>
      </c>
      <c r="H14" s="49">
        <v>-1000</v>
      </c>
      <c r="I14" s="49">
        <v>-1</v>
      </c>
      <c r="J14" s="50" t="s">
        <v>275</v>
      </c>
    </row>
    <row r="15" spans="1:10" s="43" customFormat="1" ht="16.5">
      <c r="A15" s="48" t="s">
        <v>319</v>
      </c>
      <c r="B15" s="49">
        <v>30000</v>
      </c>
      <c r="C15" s="49">
        <v>0</v>
      </c>
      <c r="D15" s="49">
        <v>30000</v>
      </c>
      <c r="E15" s="49">
        <v>45893</v>
      </c>
      <c r="F15" s="49">
        <v>0</v>
      </c>
      <c r="G15" s="49">
        <v>45893</v>
      </c>
      <c r="H15" s="49">
        <v>15893</v>
      </c>
      <c r="I15" s="49">
        <v>52.98</v>
      </c>
      <c r="J15" s="50" t="s">
        <v>275</v>
      </c>
    </row>
    <row r="16" spans="1:10" s="43" customFormat="1" ht="16.5">
      <c r="A16" s="48" t="s">
        <v>320</v>
      </c>
      <c r="B16" s="49">
        <v>9000000</v>
      </c>
      <c r="C16" s="49">
        <v>0</v>
      </c>
      <c r="D16" s="49">
        <v>9000000</v>
      </c>
      <c r="E16" s="49">
        <v>6918857</v>
      </c>
      <c r="F16" s="49">
        <v>0</v>
      </c>
      <c r="G16" s="49">
        <v>6918857</v>
      </c>
      <c r="H16" s="49">
        <v>-2081143</v>
      </c>
      <c r="I16" s="49">
        <v>-23.12</v>
      </c>
      <c r="J16" s="50" t="s">
        <v>275</v>
      </c>
    </row>
    <row r="17" spans="1:10" s="43" customFormat="1" ht="16.5">
      <c r="A17" s="48" t="s">
        <v>323</v>
      </c>
      <c r="B17" s="49">
        <v>1930000</v>
      </c>
      <c r="C17" s="49">
        <v>0</v>
      </c>
      <c r="D17" s="49">
        <v>1930000</v>
      </c>
      <c r="E17" s="49">
        <v>1378856</v>
      </c>
      <c r="F17" s="49">
        <v>0</v>
      </c>
      <c r="G17" s="49">
        <v>1378856</v>
      </c>
      <c r="H17" s="49">
        <v>-551144</v>
      </c>
      <c r="I17" s="49">
        <v>-28.56</v>
      </c>
      <c r="J17" s="50" t="s">
        <v>275</v>
      </c>
    </row>
    <row r="18" spans="1:10" s="43" customFormat="1" ht="16.5">
      <c r="A18" s="48" t="s">
        <v>324</v>
      </c>
      <c r="B18" s="49">
        <v>0</v>
      </c>
      <c r="C18" s="49">
        <v>0</v>
      </c>
      <c r="D18" s="49">
        <v>0</v>
      </c>
      <c r="E18" s="49">
        <v>5475</v>
      </c>
      <c r="F18" s="49">
        <v>0</v>
      </c>
      <c r="G18" s="49">
        <v>5475</v>
      </c>
      <c r="H18" s="49">
        <v>5475</v>
      </c>
      <c r="I18" s="49"/>
      <c r="J18" s="50" t="s">
        <v>275</v>
      </c>
    </row>
    <row r="19" spans="1:10" s="43" customFormat="1" ht="16.5">
      <c r="A19" s="48" t="s">
        <v>325</v>
      </c>
      <c r="B19" s="49">
        <v>1930000</v>
      </c>
      <c r="C19" s="49">
        <v>0</v>
      </c>
      <c r="D19" s="49">
        <v>1930000</v>
      </c>
      <c r="E19" s="49">
        <v>1373381</v>
      </c>
      <c r="F19" s="49">
        <v>0</v>
      </c>
      <c r="G19" s="49">
        <v>1373381</v>
      </c>
      <c r="H19" s="49">
        <v>-556619</v>
      </c>
      <c r="I19" s="49">
        <v>-28.84</v>
      </c>
      <c r="J19" s="50" t="s">
        <v>275</v>
      </c>
    </row>
    <row r="20" spans="1:10" s="43" customFormat="1" ht="16.5">
      <c r="A20" s="48" t="s">
        <v>327</v>
      </c>
      <c r="B20" s="49">
        <v>500000</v>
      </c>
      <c r="C20" s="49">
        <v>0</v>
      </c>
      <c r="D20" s="49">
        <v>500000</v>
      </c>
      <c r="E20" s="49">
        <v>228570</v>
      </c>
      <c r="F20" s="49">
        <v>0</v>
      </c>
      <c r="G20" s="49">
        <v>228570</v>
      </c>
      <c r="H20" s="49">
        <v>-271430</v>
      </c>
      <c r="I20" s="49">
        <v>-54.29</v>
      </c>
      <c r="J20" s="50" t="s">
        <v>275</v>
      </c>
    </row>
    <row r="21" spans="1:10" s="43" customFormat="1" ht="16.5">
      <c r="A21" s="48" t="s">
        <v>329</v>
      </c>
      <c r="B21" s="49">
        <v>250000</v>
      </c>
      <c r="C21" s="49">
        <v>0</v>
      </c>
      <c r="D21" s="49">
        <v>250000</v>
      </c>
      <c r="E21" s="49">
        <v>121380</v>
      </c>
      <c r="F21" s="49">
        <v>0</v>
      </c>
      <c r="G21" s="49">
        <v>121380</v>
      </c>
      <c r="H21" s="49">
        <v>-128620</v>
      </c>
      <c r="I21" s="49">
        <v>-51.45</v>
      </c>
      <c r="J21" s="50" t="s">
        <v>275</v>
      </c>
    </row>
    <row r="22" spans="1:10" s="43" customFormat="1" ht="16.5">
      <c r="A22" s="48" t="s">
        <v>330</v>
      </c>
      <c r="B22" s="49">
        <v>150000</v>
      </c>
      <c r="C22" s="49">
        <v>0</v>
      </c>
      <c r="D22" s="49">
        <v>150000</v>
      </c>
      <c r="E22" s="49">
        <v>107190</v>
      </c>
      <c r="F22" s="49">
        <v>0</v>
      </c>
      <c r="G22" s="49">
        <v>107190</v>
      </c>
      <c r="H22" s="49">
        <v>-42810</v>
      </c>
      <c r="I22" s="49">
        <v>-28.54</v>
      </c>
      <c r="J22" s="50" t="s">
        <v>275</v>
      </c>
    </row>
    <row r="23" spans="1:10" s="43" customFormat="1" ht="33">
      <c r="A23" s="48" t="s">
        <v>331</v>
      </c>
      <c r="B23" s="49">
        <v>50000</v>
      </c>
      <c r="C23" s="49">
        <v>0</v>
      </c>
      <c r="D23" s="49">
        <v>50000</v>
      </c>
      <c r="E23" s="49">
        <v>0</v>
      </c>
      <c r="F23" s="49">
        <v>0</v>
      </c>
      <c r="G23" s="49">
        <v>0</v>
      </c>
      <c r="H23" s="49">
        <v>-50000</v>
      </c>
      <c r="I23" s="49">
        <v>-100</v>
      </c>
      <c r="J23" s="50" t="s">
        <v>275</v>
      </c>
    </row>
    <row r="24" spans="1:10" s="43" customFormat="1" ht="16.5">
      <c r="A24" s="48" t="s">
        <v>332</v>
      </c>
      <c r="B24" s="49">
        <v>50000</v>
      </c>
      <c r="C24" s="49">
        <v>0</v>
      </c>
      <c r="D24" s="49">
        <v>50000</v>
      </c>
      <c r="E24" s="49">
        <v>0</v>
      </c>
      <c r="F24" s="49">
        <v>0</v>
      </c>
      <c r="G24" s="49">
        <v>0</v>
      </c>
      <c r="H24" s="49">
        <v>-50000</v>
      </c>
      <c r="I24" s="49">
        <v>-100</v>
      </c>
      <c r="J24" s="50" t="s">
        <v>275</v>
      </c>
    </row>
    <row r="25" spans="1:10" s="43" customFormat="1" ht="16.5">
      <c r="A25" s="48" t="s">
        <v>333</v>
      </c>
      <c r="B25" s="49">
        <v>0</v>
      </c>
      <c r="C25" s="49">
        <v>0</v>
      </c>
      <c r="D25" s="49">
        <v>0</v>
      </c>
      <c r="E25" s="49">
        <v>23550</v>
      </c>
      <c r="F25" s="49">
        <v>0</v>
      </c>
      <c r="G25" s="49">
        <v>23550</v>
      </c>
      <c r="H25" s="49">
        <v>23550</v>
      </c>
      <c r="I25" s="49"/>
      <c r="J25" s="50" t="s">
        <v>275</v>
      </c>
    </row>
    <row r="26" spans="1:10" s="43" customFormat="1" ht="16.5">
      <c r="A26" s="48" t="s">
        <v>336</v>
      </c>
      <c r="B26" s="49">
        <v>0</v>
      </c>
      <c r="C26" s="49">
        <v>0</v>
      </c>
      <c r="D26" s="49">
        <v>0</v>
      </c>
      <c r="E26" s="49">
        <v>20844</v>
      </c>
      <c r="F26" s="49">
        <v>0</v>
      </c>
      <c r="G26" s="49">
        <v>20844</v>
      </c>
      <c r="H26" s="49">
        <v>20844</v>
      </c>
      <c r="I26" s="49"/>
      <c r="J26" s="50" t="s">
        <v>275</v>
      </c>
    </row>
    <row r="27" spans="1:10" s="43" customFormat="1" ht="33">
      <c r="A27" s="48" t="s">
        <v>337</v>
      </c>
      <c r="B27" s="49">
        <v>0</v>
      </c>
      <c r="C27" s="49">
        <v>0</v>
      </c>
      <c r="D27" s="49">
        <v>0</v>
      </c>
      <c r="E27" s="49">
        <v>1790</v>
      </c>
      <c r="F27" s="49">
        <v>0</v>
      </c>
      <c r="G27" s="49">
        <v>1790</v>
      </c>
      <c r="H27" s="49">
        <v>1790</v>
      </c>
      <c r="I27" s="49"/>
      <c r="J27" s="50" t="s">
        <v>275</v>
      </c>
    </row>
    <row r="28" spans="1:10" s="43" customFormat="1" ht="16.5">
      <c r="A28" s="48" t="s">
        <v>340</v>
      </c>
      <c r="B28" s="49">
        <v>0</v>
      </c>
      <c r="C28" s="49">
        <v>0</v>
      </c>
      <c r="D28" s="49">
        <v>0</v>
      </c>
      <c r="E28" s="49">
        <v>916</v>
      </c>
      <c r="F28" s="49">
        <v>0</v>
      </c>
      <c r="G28" s="49">
        <v>916</v>
      </c>
      <c r="H28" s="49">
        <v>916</v>
      </c>
      <c r="I28" s="49"/>
      <c r="J28" s="50" t="s">
        <v>275</v>
      </c>
    </row>
    <row r="29" spans="1:10" s="43" customFormat="1" ht="49.5">
      <c r="A29" s="48" t="s">
        <v>344</v>
      </c>
      <c r="B29" s="49">
        <v>300000</v>
      </c>
      <c r="C29" s="49">
        <v>0</v>
      </c>
      <c r="D29" s="49">
        <v>300000</v>
      </c>
      <c r="E29" s="49">
        <v>308403</v>
      </c>
      <c r="F29" s="49">
        <v>0</v>
      </c>
      <c r="G29" s="49">
        <v>308403</v>
      </c>
      <c r="H29" s="49">
        <v>8403</v>
      </c>
      <c r="I29" s="49">
        <v>2.8</v>
      </c>
      <c r="J29" s="50" t="s">
        <v>275</v>
      </c>
    </row>
    <row r="30" spans="1:10" s="43" customFormat="1" ht="17.25" thickBot="1">
      <c r="A30" s="64" t="s">
        <v>354</v>
      </c>
      <c r="B30" s="65">
        <v>300000</v>
      </c>
      <c r="C30" s="65">
        <v>0</v>
      </c>
      <c r="D30" s="65">
        <v>300000</v>
      </c>
      <c r="E30" s="65">
        <v>308403</v>
      </c>
      <c r="F30" s="65">
        <v>0</v>
      </c>
      <c r="G30" s="65">
        <v>308403</v>
      </c>
      <c r="H30" s="65">
        <v>8403</v>
      </c>
      <c r="I30" s="65">
        <v>2.8</v>
      </c>
      <c r="J30" s="66" t="s">
        <v>275</v>
      </c>
    </row>
  </sheetData>
  <sheetProtection/>
  <mergeCells count="5">
    <mergeCell ref="A4:A5"/>
    <mergeCell ref="B4:D4"/>
    <mergeCell ref="E4:G4"/>
    <mergeCell ref="H4:I4"/>
    <mergeCell ref="J4:J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福興資訊管理顧問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dc:creator>
  <cp:keywords/>
  <dc:description/>
  <cp:lastModifiedBy>limien</cp:lastModifiedBy>
  <dcterms:created xsi:type="dcterms:W3CDTF">2003-08-05T03:37:58Z</dcterms:created>
  <dcterms:modified xsi:type="dcterms:W3CDTF">2015-05-15T06:00:06Z</dcterms:modified>
  <cp:category/>
  <cp:version/>
  <cp:contentType/>
  <cp:contentStatus/>
</cp:coreProperties>
</file>