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15" windowHeight="11655" activeTab="0"/>
  </bookViews>
  <sheets>
    <sheet name="收支餘絀決算表" sheetId="1" r:id="rId1"/>
    <sheet name="餘絀撥補決算表" sheetId="2" r:id="rId2"/>
    <sheet name="現金流量決算表" sheetId="3" r:id="rId3"/>
    <sheet name="平衡表" sheetId="4" r:id="rId4"/>
    <sheet name="業務收入明細表" sheetId="5" r:id="rId5"/>
    <sheet name="教學成本明細表" sheetId="6" r:id="rId6"/>
    <sheet name="其他業務成本明細表" sheetId="7" r:id="rId7"/>
    <sheet name="管理及總務費用明細表" sheetId="8" r:id="rId8"/>
    <sheet name="其他業務費用明細表" sheetId="9" r:id="rId9"/>
    <sheet name="其他業務外費用明細表" sheetId="10" r:id="rId10"/>
    <sheet name="資產折舊明細表" sheetId="11" r:id="rId11"/>
    <sheet name="資產報廢明細表" sheetId="12" r:id="rId12"/>
    <sheet name="國庫撥補款明細表" sheetId="13" r:id="rId13"/>
    <sheet name="固定資產建設改良擴充明細表" sheetId="14" r:id="rId14"/>
    <sheet name="固定資產建設改良擴充計畫預算與實際進度比較表" sheetId="15" r:id="rId15"/>
    <sheet name="主要營運項目執行績效摘要表" sheetId="16" r:id="rId16"/>
    <sheet name="基金數額增減明細表" sheetId="17" r:id="rId17"/>
    <sheet name="員工人數彙計表" sheetId="18" r:id="rId18"/>
    <sheet name="用人費用彙計表" sheetId="19" r:id="rId19"/>
    <sheet name="增購及汰舊換新管理用公務車輛明細表" sheetId="20" r:id="rId20"/>
    <sheet name="各項費用彙計表" sheetId="21" r:id="rId21"/>
    <sheet name="管制性項目及統計所需項目比較表" sheetId="22" r:id="rId22"/>
  </sheets>
  <definedNames/>
  <calcPr fullCalcOnLoad="1"/>
</workbook>
</file>

<file path=xl/sharedStrings.xml><?xml version="1.0" encoding="utf-8"?>
<sst xmlns="http://schemas.openxmlformats.org/spreadsheetml/2006/main" count="1418" uniqueCount="728">
  <si>
    <t>國立中正大學校務基金</t>
  </si>
  <si>
    <t>收支餘絀決算表</t>
  </si>
  <si>
    <t>中華民國104年度</t>
  </si>
  <si>
    <t>單位:新臺幣元</t>
  </si>
  <si>
    <t>科        目</t>
  </si>
  <si>
    <t>本 年 度 預 算 數</t>
  </si>
  <si>
    <t>本年度決算數</t>
  </si>
  <si>
    <r>
      <t>比較增</t>
    </r>
    <r>
      <rPr>
        <sz val="12"/>
        <rFont val="Times New Roman"/>
        <family val="1"/>
      </rPr>
      <t>(+)</t>
    </r>
    <r>
      <rPr>
        <sz val="12"/>
        <rFont val="細明體"/>
        <family val="3"/>
      </rPr>
      <t>減(-)</t>
    </r>
  </si>
  <si>
    <t>上年度決算數</t>
  </si>
  <si>
    <t>政府補助及
學雜費等收入</t>
  </si>
  <si>
    <t>５項自籌
收　　入</t>
  </si>
  <si>
    <t>合　　　計</t>
  </si>
  <si>
    <t>金    額</t>
  </si>
  <si>
    <t>％</t>
  </si>
  <si>
    <t xml:space="preserve">業務收入                                                    </t>
  </si>
  <si>
    <t xml:space="preserve">　教學收入                                                    </t>
  </si>
  <si>
    <t xml:space="preserve">　　學雜費收入                                                  </t>
  </si>
  <si>
    <t xml:space="preserve">　　學雜費減免(-)                                               </t>
  </si>
  <si>
    <t xml:space="preserve">　　建教合作收入                                                </t>
  </si>
  <si>
    <t xml:space="preserve">　　推廣教育收入                                                </t>
  </si>
  <si>
    <t xml:space="preserve">　租金及權利金收入                                            </t>
  </si>
  <si>
    <t xml:space="preserve">　　權利金收入                                                  </t>
  </si>
  <si>
    <t xml:space="preserve">　其他業務收入                                                </t>
  </si>
  <si>
    <t xml:space="preserve">　　學校教學研究補助收入                                        </t>
  </si>
  <si>
    <t xml:space="preserve">　　其他補助收入                                                </t>
  </si>
  <si>
    <t xml:space="preserve">　　雜項業務收入                                                </t>
  </si>
  <si>
    <t xml:space="preserve">業務成本與費用                                              </t>
  </si>
  <si>
    <t xml:space="preserve">　教學成本                                                    </t>
  </si>
  <si>
    <t xml:space="preserve">　　教學研究及訓輔成本                                          </t>
  </si>
  <si>
    <t xml:space="preserve">　　建教合作成本                                                </t>
  </si>
  <si>
    <t xml:space="preserve">　　推廣教育成本                                                </t>
  </si>
  <si>
    <t xml:space="preserve">　其他業務成本                                                </t>
  </si>
  <si>
    <t xml:space="preserve">　　學生公費及獎勵金                                            </t>
  </si>
  <si>
    <t xml:space="preserve">　管理及總務費用                                              </t>
  </si>
  <si>
    <t xml:space="preserve">　　管理費用及總務費用                                          </t>
  </si>
  <si>
    <t xml:space="preserve">　其他業務費用                                                </t>
  </si>
  <si>
    <t xml:space="preserve">　　雜項業務費用                                                </t>
  </si>
  <si>
    <t xml:space="preserve">業務賸餘(短絀-)                                             </t>
  </si>
  <si>
    <t xml:space="preserve">業務外收入                                                  </t>
  </si>
  <si>
    <t xml:space="preserve">　財務收入                                                    </t>
  </si>
  <si>
    <t xml:space="preserve">　　利息收入                                                    </t>
  </si>
  <si>
    <t xml:space="preserve">　其他業務外收入                                              </t>
  </si>
  <si>
    <t xml:space="preserve">　　資產使用及權利金收入                                        </t>
  </si>
  <si>
    <t xml:space="preserve">　　受贈收入                                                    </t>
  </si>
  <si>
    <t xml:space="preserve">　　違規罰款收入                                                </t>
  </si>
  <si>
    <t xml:space="preserve">　　雜項收入                                                    </t>
  </si>
  <si>
    <t xml:space="preserve">業務外費用                                                  </t>
  </si>
  <si>
    <t xml:space="preserve">　其他業務外費用                                              </t>
  </si>
  <si>
    <t xml:space="preserve">　　財產交易短絀                                                </t>
  </si>
  <si>
    <t xml:space="preserve">　　雜項費用                                                    </t>
  </si>
  <si>
    <t xml:space="preserve">業務外賸餘(短絀-)                                           </t>
  </si>
  <si>
    <t xml:space="preserve">本期賸餘(短絀-)                                             </t>
  </si>
  <si>
    <t>國立中正大學校務基金</t>
  </si>
  <si>
    <t>餘絀撥補決算表</t>
  </si>
  <si>
    <t>中華民國104年度</t>
  </si>
  <si>
    <t>單位:新臺幣元</t>
  </si>
  <si>
    <t>項        目</t>
  </si>
  <si>
    <t>本 年 度 預 算 數</t>
  </si>
  <si>
    <t>本年度決算數</t>
  </si>
  <si>
    <r>
      <t>比較增</t>
    </r>
    <r>
      <rPr>
        <sz val="12"/>
        <rFont val="Times New Roman"/>
        <family val="1"/>
      </rPr>
      <t>(+)</t>
    </r>
    <r>
      <rPr>
        <sz val="12"/>
        <rFont val="細明體"/>
        <family val="3"/>
      </rPr>
      <t>減(-)</t>
    </r>
  </si>
  <si>
    <t>上年度決算數</t>
  </si>
  <si>
    <t>金    額</t>
  </si>
  <si>
    <t>％</t>
  </si>
  <si>
    <t xml:space="preserve">賸餘之部                                                    </t>
  </si>
  <si>
    <t xml:space="preserve">　　本期賸餘                                                    </t>
  </si>
  <si>
    <t xml:space="preserve">　　前期未分配賸餘                                              </t>
  </si>
  <si>
    <t xml:space="preserve">　　公積轉列數                                                  </t>
  </si>
  <si>
    <t xml:space="preserve">分配之部                                                    </t>
  </si>
  <si>
    <t xml:space="preserve">　　填補累積短絀                                                </t>
  </si>
  <si>
    <t xml:space="preserve">　　提存公積                                                    </t>
  </si>
  <si>
    <t xml:space="preserve">　　賸餘撥充基金數                                              </t>
  </si>
  <si>
    <t xml:space="preserve">　　解繳國庫淨額                                                </t>
  </si>
  <si>
    <t xml:space="preserve">　　其他依法分配數                                              </t>
  </si>
  <si>
    <t xml:space="preserve">未分配賸餘                                                  </t>
  </si>
  <si>
    <t xml:space="preserve">短絀之部                                                    </t>
  </si>
  <si>
    <t xml:space="preserve">　　本期短絀                                                    </t>
  </si>
  <si>
    <t xml:space="preserve">　　前期待填補之短絀                                            </t>
  </si>
  <si>
    <t xml:space="preserve">填補之部                                                    </t>
  </si>
  <si>
    <t xml:space="preserve">　　撥用賸餘                                                    </t>
  </si>
  <si>
    <t xml:space="preserve">　　撥用公積                                                    </t>
  </si>
  <si>
    <t xml:space="preserve">　　折減基金                                                    </t>
  </si>
  <si>
    <t xml:space="preserve">　　國庫撥款                                                    </t>
  </si>
  <si>
    <t xml:space="preserve">待填補之短絀                                                </t>
  </si>
  <si>
    <t>國立中正大學校務基金</t>
  </si>
  <si>
    <t>現金流量決算表</t>
  </si>
  <si>
    <t>中華民國104年度</t>
  </si>
  <si>
    <t>單位:新臺幣元</t>
  </si>
  <si>
    <t>項        目</t>
  </si>
  <si>
    <t>預 算 數</t>
  </si>
  <si>
    <t>決算數</t>
  </si>
  <si>
    <r>
      <t>比較增</t>
    </r>
    <r>
      <rPr>
        <sz val="12"/>
        <rFont val="Times New Roman"/>
        <family val="1"/>
      </rPr>
      <t>(+)</t>
    </r>
    <r>
      <rPr>
        <sz val="12"/>
        <rFont val="細明體"/>
        <family val="3"/>
      </rPr>
      <t>減(-)數</t>
    </r>
  </si>
  <si>
    <t>金    額</t>
  </si>
  <si>
    <t>％</t>
  </si>
  <si>
    <t xml:space="preserve">▼業務活動之現金流量                                          </t>
  </si>
  <si>
    <t xml:space="preserve">　　本期賸餘(短絀-)                                             </t>
  </si>
  <si>
    <t xml:space="preserve">　　調整非現金項目                                              </t>
  </si>
  <si>
    <t xml:space="preserve">　　　折舊及折耗                                                  </t>
  </si>
  <si>
    <t xml:space="preserve">　　　　土地改良物                                                  </t>
  </si>
  <si>
    <t xml:space="preserve">　　　　房屋及建築                                                  </t>
  </si>
  <si>
    <t xml:space="preserve">　　　　機械及設備                                                  </t>
  </si>
  <si>
    <t xml:space="preserve">　　　　交通及運輸設備                                              </t>
  </si>
  <si>
    <t xml:space="preserve">　　　　什項設備                                                    </t>
  </si>
  <si>
    <t xml:space="preserve">　　　　代管資產                                                    </t>
  </si>
  <si>
    <t xml:space="preserve">　　　攤銷                                                        </t>
  </si>
  <si>
    <t xml:space="preserve">　　　　攤銷電腦軟體                                                </t>
  </si>
  <si>
    <t xml:space="preserve">　　　　其他攤銷費用                                                </t>
  </si>
  <si>
    <t xml:space="preserve">　　　處理資產短絀(賸餘-)                                         </t>
  </si>
  <si>
    <t xml:space="preserve">　　　其他                                                        </t>
  </si>
  <si>
    <t xml:space="preserve">　　　　無形資產                                                    </t>
  </si>
  <si>
    <t xml:space="preserve">　　　　購建中固定資產                                              </t>
  </si>
  <si>
    <t xml:space="preserve">　　　　其他                                                        </t>
  </si>
  <si>
    <t xml:space="preserve">　　　流動資產淨減(淨增-)                                         </t>
  </si>
  <si>
    <t xml:space="preserve">　　　流動負債淨增(淨減-)                                         </t>
  </si>
  <si>
    <t xml:space="preserve">　　業務活動之淨現金流入(流出-)                                 </t>
  </si>
  <si>
    <t xml:space="preserve">▼投資活動之現金流量                                          </t>
  </si>
  <si>
    <t xml:space="preserve">　　減少投資、長期應收款、貸墊款及準備金                        </t>
  </si>
  <si>
    <t xml:space="preserve">　　　減少準備金                                                  </t>
  </si>
  <si>
    <t xml:space="preserve">　　減少固定資產及遞耗資產                                      </t>
  </si>
  <si>
    <t xml:space="preserve">　　　減少固定資產                                                </t>
  </si>
  <si>
    <t xml:space="preserve">　　　　固定資產之減少                                              </t>
  </si>
  <si>
    <t xml:space="preserve">　　　　　購建中固定資產                                              </t>
  </si>
  <si>
    <t xml:space="preserve">　　減少無形資產、遞延借項及其他資產                            </t>
  </si>
  <si>
    <t xml:space="preserve">　　　減少其他資產                                                </t>
  </si>
  <si>
    <t xml:space="preserve">　　增加流動金融資產及短期貸墊款                                </t>
  </si>
  <si>
    <t xml:space="preserve">　　　增加短期墊款                                                </t>
  </si>
  <si>
    <t xml:space="preserve">　　增加固定資產及遞耗資產                                      </t>
  </si>
  <si>
    <t xml:space="preserve">　　　增加固定資產                                                </t>
  </si>
  <si>
    <t xml:space="preserve">　　　　固定資產之增置                                              </t>
  </si>
  <si>
    <t xml:space="preserve">　　　　　土地改良物                                                  </t>
  </si>
  <si>
    <t xml:space="preserve">　　　　　房屋及建築                                                  </t>
  </si>
  <si>
    <t xml:space="preserve">　　　　　機械及設備                                                  </t>
  </si>
  <si>
    <t xml:space="preserve">　　　　　交通及運輸設備                                              </t>
  </si>
  <si>
    <t xml:space="preserve">　　　　　什項設備                                                    </t>
  </si>
  <si>
    <t xml:space="preserve">　　增加無形資產、遞延借項及其他資產                            </t>
  </si>
  <si>
    <t xml:space="preserve">　　　增加無形資產                                                </t>
  </si>
  <si>
    <t xml:space="preserve">　　　增加遞延借項                                                </t>
  </si>
  <si>
    <t xml:space="preserve">　　　增加其他資產                                                </t>
  </si>
  <si>
    <t xml:space="preserve">　　投資活動之淨現金流入(流出-)                                 </t>
  </si>
  <si>
    <t xml:space="preserve">▼融資活動之現金流量                                          </t>
  </si>
  <si>
    <t xml:space="preserve">　　增加短期債務、流動金融負債、其他負債及遞延貸項              </t>
  </si>
  <si>
    <t xml:space="preserve">　　　增加其他負債                                                </t>
  </si>
  <si>
    <t xml:space="preserve">　　增加基金、公積及填補短絀                                    </t>
  </si>
  <si>
    <t xml:space="preserve">　　　增加基金                                                    </t>
  </si>
  <si>
    <t xml:space="preserve">　　　　國庫撥款增置固定資產                                        </t>
  </si>
  <si>
    <t xml:space="preserve">　　　增加公積                                                    </t>
  </si>
  <si>
    <t xml:space="preserve">　　減少短期債務、流動金融負債、其他負債及遞延貸項              </t>
  </si>
  <si>
    <t xml:space="preserve">　　　減少其他負債                                                </t>
  </si>
  <si>
    <t xml:space="preserve">　　減少基金及公積                                              </t>
  </si>
  <si>
    <t xml:space="preserve">　　　減少公積                                                    </t>
  </si>
  <si>
    <t xml:space="preserve">　　融資活動之淨現金流入(流出-)                                 </t>
  </si>
  <si>
    <t xml:space="preserve">▼匯率變動影響數                                              </t>
  </si>
  <si>
    <t xml:space="preserve">▼現金及約當現金之淨增(淨減-)                                 </t>
  </si>
  <si>
    <t xml:space="preserve">▼期初現金及約當現金                                          </t>
  </si>
  <si>
    <t xml:space="preserve">▼期末現金及約當現金                                          </t>
  </si>
  <si>
    <t xml:space="preserve">▼不影響現金流量之投資與融資活動                              </t>
  </si>
  <si>
    <t xml:space="preserve">　　固定資產與基金同額增加(或減少-)之金額                       </t>
  </si>
  <si>
    <t xml:space="preserve">　　　撥入固定資產明細(+)                                         </t>
  </si>
  <si>
    <t xml:space="preserve">　　　撥出固定資產明細(-)                                         </t>
  </si>
  <si>
    <t xml:space="preserve">　　受贈固定資產與受贈公積同額增加之金額                        </t>
  </si>
  <si>
    <t xml:space="preserve">　　　受贈固定資產明細                                            </t>
  </si>
  <si>
    <t xml:space="preserve">　　盈餘分配與虧損填補之金額                                    </t>
  </si>
  <si>
    <t xml:space="preserve">　　　提存(撥用-)公積                                             </t>
  </si>
  <si>
    <t xml:space="preserve">　　提列退撫基金使退休離職準備金及應付退休及離職金同額增(減-)數 </t>
  </si>
  <si>
    <t xml:space="preserve">　　　提列退撫基金使退休離職準備金及應付退休及離職金同額增(+)之數 </t>
  </si>
  <si>
    <t xml:space="preserve">　　　提列退撫基金使退休離職準備金及應付退休及離職金同額減(-)之數 </t>
  </si>
  <si>
    <t>　　以前年度購建中固定資產科目，於本次更正調整轉入固定資產科目數</t>
  </si>
  <si>
    <t xml:space="preserve">　　　本年度更正調整轉入固定資產科目數                            </t>
  </si>
  <si>
    <t xml:space="preserve">　　其他準備金與受贈公積同額增加(+)或減少(-)之金額              </t>
  </si>
  <si>
    <t xml:space="preserve">　　　其他準備金與受贈公積同額增加之金額(+)                       </t>
  </si>
  <si>
    <t xml:space="preserve">　　　其他準備金與受贈公積同額減少之金額(-)                       </t>
  </si>
  <si>
    <t xml:space="preserve">　　其他準備金與暫收及待結轉帳項同額增加(+)或減少(-)之金額      </t>
  </si>
  <si>
    <t xml:space="preserve">　　　其他準備金與暫收及待結轉帳項同額增加之金額(+)               </t>
  </si>
  <si>
    <t xml:space="preserve">　　　其他準備金與暫收及待結轉帳項同額減少之金額(-)               </t>
  </si>
  <si>
    <t xml:space="preserve">　　受贈無形資產與受贈公積同額增加(+)或減少(-)之金額            </t>
  </si>
  <si>
    <t xml:space="preserve">　　　受贈無形資產與受贈公積同額增加之金額(+)                     </t>
  </si>
  <si>
    <t xml:space="preserve">　　代管資產與應付代管資產同額增加(+)或減少(-)之金額            </t>
  </si>
  <si>
    <t xml:space="preserve">　　　代管資產與應付代管資產同額減少之金額(-)                     </t>
  </si>
  <si>
    <t xml:space="preserve">　　應付代管資產轉列受贈公積數                                  </t>
  </si>
  <si>
    <t xml:space="preserve">　　其他準備金與預收收入同額增(+)減(-)數                        </t>
  </si>
  <si>
    <t>附  註:</t>
  </si>
  <si>
    <t xml:space="preserve">1.「業務活動之現金流量-調整非現金項目-處理資產短絀(賸餘-)」計78萬1,241元，說明如下：
(1) 房屋及建築帳面價值為77萬3,641元提前報廢。
(2) 什項設備帳面價值為7,600元提前報廢。
2. 「業務活動之現金流量-調整非現金項目-其他」計89萬5,003元，說明如下：
(1) 機械及設備帳面價值減少79萬4,471元，係當年度科技部計畫購置之機械設備撥出至其他國立大專院校。
(2) 電腦軟體帳面價值減少2萬元，係當年度科技部計畫購置之機械設備撥出至其他國立大專院校。
(3) 圖書期刊缺刊且廠商倒閉而產生訂購機件1萬4,970元資產短絀呆帳費用。
(4) 其他計6萬5,562元係依據審計部教育農林審計處104年1月23日審教處一字第1048550183號函，將皇城企業股份有限公司積欠本校拆屋還地之訴訟及執行費用計18萬5,972元，將其催收款項轉列為呆帳，致呆帳費用增加，其他準備金與本期餘絀等之相關影響數減少12萬410元。
4. 「業務活動之現金流量-流動資產淨增」計203萬2,510元，說明如下：
(1)應收款項淨減少計82萬5,547元。
(2)預付款項淨增加計285萬8,057元。
5. 「業務活動之現金流量-流動負債淨增」計9,750萬8,985元，說明如下：
(1)應付款項淨增加計243萬5,687元。
(2)預收款項淨增加計9,507萬3,298元，係預收收入淨增加9,749萬6,187元扣除捐贈之預收收入淨增加242萬2,889元。
6. 「投資活動之現金流量-減少固定資產」計9,972元，係訂購圖書期刊結案退款，廠商繳回貨款。
7. 「融資活動之現金流量-增加公積」計1,061萬4,000元，包括教育部補助獎勵大學教學卓越計畫補助款800萬元、前瞻製造系統頂尖研究中心經費200萬元、臺灣綜合大學系統跨校整合計畫款30萬元、區域教學資源中心31萬4,000元。
8. 「融資活動之現金流量-減少公積」計30元，區域教學資源中心繳回餘款30元。
9. 「代管資產與應付代管資產同額減少之金額(-)」計183萬6,258元說明如下：
(1) 依據教育部104年9月15日臺教資(一)字第104007658號函將帳面價值7萬2,000元原列代管資產之財產撥入本校機械及設備項下。
(2) 本校油入式變壓器附接地電阻箱及高壓配電盤帳面價值176萬4,258元因損壞無法修復，業經教育部104年9月7日臺教秘(一)字第1040122073號函及審計部104年9月3日審教處一字第104855552號函辦理提前報廢。
</t>
  </si>
  <si>
    <t>單位:新臺幣元</t>
  </si>
  <si>
    <t>科        目</t>
  </si>
  <si>
    <t xml:space="preserve">資產                                                        </t>
  </si>
  <si>
    <t xml:space="preserve">負債                                                        </t>
  </si>
  <si>
    <t xml:space="preserve">流動資產                                                    </t>
  </si>
  <si>
    <t xml:space="preserve">流動負債                                                    </t>
  </si>
  <si>
    <t xml:space="preserve">　現金                                                        </t>
  </si>
  <si>
    <t xml:space="preserve">　應付款項                                                    </t>
  </si>
  <si>
    <t xml:space="preserve">　　銀行存款                                                    </t>
  </si>
  <si>
    <t xml:space="preserve">　　應付代收款                                                  </t>
  </si>
  <si>
    <t xml:space="preserve">　應收款項                                                    </t>
  </si>
  <si>
    <t xml:space="preserve">　　應付費用                                                    </t>
  </si>
  <si>
    <t xml:space="preserve">　　應收利息                                                    </t>
  </si>
  <si>
    <t xml:space="preserve">　　應付稅款                                                    </t>
  </si>
  <si>
    <t xml:space="preserve">　　其他應收款                                                  </t>
  </si>
  <si>
    <t xml:space="preserve">　預收款項                                                    </t>
  </si>
  <si>
    <t xml:space="preserve">　預付款項                                                    </t>
  </si>
  <si>
    <t xml:space="preserve">　　預收收入                                                    </t>
  </si>
  <si>
    <t xml:space="preserve">　　用品盤存                                                    </t>
  </si>
  <si>
    <t xml:space="preserve">　　其他預收款                                                  </t>
  </si>
  <si>
    <t xml:space="preserve">　　預付費用                                                    </t>
  </si>
  <si>
    <t xml:space="preserve">其他負債                                                    </t>
  </si>
  <si>
    <t xml:space="preserve">　　其他預付款                                                  </t>
  </si>
  <si>
    <t xml:space="preserve">　什項負債                                                    </t>
  </si>
  <si>
    <t xml:space="preserve">　短期貸墊款                                                  </t>
  </si>
  <si>
    <t xml:space="preserve">　　存入保證金                                                  </t>
  </si>
  <si>
    <t xml:space="preserve">　　短期墊款                                                    </t>
  </si>
  <si>
    <t xml:space="preserve">　　應付退休及離職金                                            </t>
  </si>
  <si>
    <t xml:space="preserve">投資、長期應收款、貸墊款及準備金                            </t>
  </si>
  <si>
    <t xml:space="preserve">　　應付代管資產                                                </t>
  </si>
  <si>
    <t xml:space="preserve">　準備金                                                      </t>
  </si>
  <si>
    <t xml:space="preserve">　　暫收及待結轉帳項                                            </t>
  </si>
  <si>
    <t xml:space="preserve">　　退休及離職準備金                                            </t>
  </si>
  <si>
    <t xml:space="preserve">淨值                                                        </t>
  </si>
  <si>
    <t xml:space="preserve">　　其他準備金                                                  </t>
  </si>
  <si>
    <t xml:space="preserve">基金                                                        </t>
  </si>
  <si>
    <t xml:space="preserve">固定資產                                                    </t>
  </si>
  <si>
    <t xml:space="preserve">　基金                                                        </t>
  </si>
  <si>
    <t xml:space="preserve">　土地                                                        </t>
  </si>
  <si>
    <t xml:space="preserve">　　基金                                                        </t>
  </si>
  <si>
    <t xml:space="preserve">　　土地                                                        </t>
  </si>
  <si>
    <t xml:space="preserve">公積                                                        </t>
  </si>
  <si>
    <t xml:space="preserve">　土地改良物                                                  </t>
  </si>
  <si>
    <t xml:space="preserve">　資本公積                                                    </t>
  </si>
  <si>
    <t xml:space="preserve">　　土地改良物                                                  </t>
  </si>
  <si>
    <t xml:space="preserve">　　受贈公積                                                    </t>
  </si>
  <si>
    <t xml:space="preserve">　　累計折舊-土地改良物(-)                                      </t>
  </si>
  <si>
    <t xml:space="preserve">淨值其他項目                                                </t>
  </si>
  <si>
    <t xml:space="preserve">　房屋及建築                                                  </t>
  </si>
  <si>
    <t xml:space="preserve">　未實現重估增值                                              </t>
  </si>
  <si>
    <t xml:space="preserve">　　房屋及建築                                                  </t>
  </si>
  <si>
    <t xml:space="preserve">　　未實現重估增值                                              </t>
  </si>
  <si>
    <t xml:space="preserve">　　累計折舊-房屋及建築(-)                                      </t>
  </si>
  <si>
    <t xml:space="preserve">　機械及設備                                                  </t>
  </si>
  <si>
    <t xml:space="preserve">　　機械及設備                                                  </t>
  </si>
  <si>
    <t xml:space="preserve">　　累計折舊-機械及設備(-)                                      </t>
  </si>
  <si>
    <t xml:space="preserve">　交通及運輸設備                                              </t>
  </si>
  <si>
    <t xml:space="preserve">　　交通及運輸設備                                              </t>
  </si>
  <si>
    <t xml:space="preserve">　　累計折舊-交通及運輸設備(-)                                  </t>
  </si>
  <si>
    <t xml:space="preserve">　什項設備                                                    </t>
  </si>
  <si>
    <t xml:space="preserve">　　什項設備                                                    </t>
  </si>
  <si>
    <t xml:space="preserve">　　累計折舊-什項設備(-)                                        </t>
  </si>
  <si>
    <t xml:space="preserve">　購建中固定資產                                              </t>
  </si>
  <si>
    <t xml:space="preserve">　　未完工程                                                    </t>
  </si>
  <si>
    <t xml:space="preserve">　　訂購機件及設備款                                            </t>
  </si>
  <si>
    <t xml:space="preserve">無形資產                                                    </t>
  </si>
  <si>
    <t xml:space="preserve">　無形資產                                                    </t>
  </si>
  <si>
    <t xml:space="preserve">　　專利權                                                      </t>
  </si>
  <si>
    <t xml:space="preserve">　　電腦軟體                                                    </t>
  </si>
  <si>
    <t xml:space="preserve">遞延借項                                                    </t>
  </si>
  <si>
    <t xml:space="preserve">　遞延費用                                                    </t>
  </si>
  <si>
    <t xml:space="preserve">　　遞延費用                                                    </t>
  </si>
  <si>
    <t xml:space="preserve">其他資產                                                    </t>
  </si>
  <si>
    <t xml:space="preserve">　什項資產                                                    </t>
  </si>
  <si>
    <t xml:space="preserve">　　存出保證金                                                  </t>
  </si>
  <si>
    <t xml:space="preserve">　　催收款項                                                    </t>
  </si>
  <si>
    <t xml:space="preserve">　　代管資產                                                    </t>
  </si>
  <si>
    <t xml:space="preserve">　　累計折舊-代管資產(-)                                        </t>
  </si>
  <si>
    <t>合    計</t>
  </si>
  <si>
    <t xml:space="preserve">附    註：
 1.信託代理與保證資產科目,本年度決算數為     $4,372,264.00及上年度決算數為     $3,914,117.00
 2.信託代理與保證負債科目,本年度決算數為     $4,372,264.00及上年度決算數為     $3,914,117.00
</t>
  </si>
  <si>
    <t>國立中正大學校務基金</t>
  </si>
  <si>
    <t>平衡表</t>
  </si>
  <si>
    <t>中華民國104年12月31日</t>
  </si>
  <si>
    <t>科        目</t>
  </si>
  <si>
    <t>本年度決算數</t>
  </si>
  <si>
    <t>上年度決算數</t>
  </si>
  <si>
    <r>
      <t>比較增</t>
    </r>
    <r>
      <rPr>
        <sz val="12"/>
        <rFont val="Times New Roman"/>
        <family val="1"/>
      </rPr>
      <t>(+)</t>
    </r>
    <r>
      <rPr>
        <sz val="12"/>
        <rFont val="細明體"/>
        <family val="3"/>
      </rPr>
      <t>減(-)</t>
    </r>
  </si>
  <si>
    <t>金    額</t>
  </si>
  <si>
    <t>％</t>
  </si>
  <si>
    <t>預 算 數</t>
  </si>
  <si>
    <t>％</t>
  </si>
  <si>
    <t/>
  </si>
  <si>
    <t>本校獎勵優秀之校長獎及外籍學生優秀學生獎原以學雜費減免列帳，因符合獎勵學生給與之定義，故改以學生公費及獎勵金列帳。</t>
  </si>
  <si>
    <t>主要係產學合作技術移轉授權金收入較預計數減少所致。</t>
  </si>
  <si>
    <t>教育部104年10月7日臺教會通字第1040131152H號函補助本校104年度因臺灣電力股份有限公司取消優惠電價差額326萬7,000元。</t>
  </si>
  <si>
    <t>主要係教育部等機關專案補助計畫(含教學卓越計畫及邁向頂尖大學計畫)收入較預計增加所致。</t>
  </si>
  <si>
    <t>主要係因短期資金運用得宜致定存利息增加所致。</t>
  </si>
  <si>
    <t>主要係因各界捐贈款項超出預期所致。</t>
  </si>
  <si>
    <t xml:space="preserve">合    計                                                    </t>
  </si>
  <si>
    <t>業務收入明細表</t>
  </si>
  <si>
    <t>中華民國104年度</t>
  </si>
  <si>
    <t>單位:新臺幣元</t>
  </si>
  <si>
    <t>科    目</t>
  </si>
  <si>
    <t>預 算 數</t>
  </si>
  <si>
    <t>決 算  數</t>
  </si>
  <si>
    <t>決算數與預算數
比較增(+)減(-)</t>
  </si>
  <si>
    <r>
      <t>說</t>
    </r>
    <r>
      <rPr>
        <sz val="12"/>
        <rFont val="Times New Roman"/>
        <family val="1"/>
      </rPr>
      <t xml:space="preserve">    </t>
    </r>
    <r>
      <rPr>
        <sz val="12"/>
        <rFont val="細明體"/>
        <family val="3"/>
      </rPr>
      <t>明</t>
    </r>
  </si>
  <si>
    <r>
      <t>金</t>
    </r>
    <r>
      <rPr>
        <sz val="12"/>
        <rFont val="Times New Roman"/>
        <family val="1"/>
      </rPr>
      <t xml:space="preserve">  </t>
    </r>
    <r>
      <rPr>
        <sz val="12"/>
        <rFont val="細明體"/>
        <family val="3"/>
      </rPr>
      <t>額</t>
    </r>
  </si>
  <si>
    <t>％</t>
  </si>
  <si>
    <t xml:space="preserve">　　　捐助、補助與獎助                                                          </t>
  </si>
  <si>
    <t xml:space="preserve">　　會費、捐助、補助、分攤、救助(濟)與交流活動費                                </t>
  </si>
  <si>
    <t xml:space="preserve">　　　攤銷                                                                      </t>
  </si>
  <si>
    <t xml:space="preserve">　　　什項設備折舊                                                              </t>
  </si>
  <si>
    <t xml:space="preserve">　　　交通及運輸設備折舊                                                        </t>
  </si>
  <si>
    <t xml:space="preserve">　　　機械及設備折舊                                                            </t>
  </si>
  <si>
    <t xml:space="preserve">　　　房屋折舊                                                                  </t>
  </si>
  <si>
    <t xml:space="preserve">　　折舊、折耗及攤銷                                                            </t>
  </si>
  <si>
    <t xml:space="preserve">　　　交通及運輸設備租金                                                        </t>
  </si>
  <si>
    <t xml:space="preserve">　　　房租                                                                      </t>
  </si>
  <si>
    <t xml:space="preserve">　　　地租及水租                                                                </t>
  </si>
  <si>
    <t xml:space="preserve">　　租金與利息                                                                  </t>
  </si>
  <si>
    <t xml:space="preserve">　　　用品消耗                                                                  </t>
  </si>
  <si>
    <t xml:space="preserve">　　材料及用品費                                                                </t>
  </si>
  <si>
    <t xml:space="preserve">　　　專業服務費                                                                </t>
  </si>
  <si>
    <t xml:space="preserve">　　　一般服務費                                                                </t>
  </si>
  <si>
    <t xml:space="preserve">　　　保險費                                                                    </t>
  </si>
  <si>
    <t>廣告費預算數5萬元，決算數9,000元，較預算數減少4萬1,000元，係配合辦理推廣教育計畫核實列支刊登招生、課程相關廣告費用。</t>
  </si>
  <si>
    <t xml:space="preserve">　　　印刷裝訂與廣告費                                                          </t>
  </si>
  <si>
    <t xml:space="preserve">　　　旅運費                                                                    </t>
  </si>
  <si>
    <t xml:space="preserve">　　　郵電費                                                                    </t>
  </si>
  <si>
    <t xml:space="preserve">　　服務費用                                                                    </t>
  </si>
  <si>
    <t xml:space="preserve">　　　福利費                                                                    </t>
  </si>
  <si>
    <t xml:space="preserve">　　　聘僱及兼職人員薪資                                                        </t>
  </si>
  <si>
    <t xml:space="preserve">　　用人費用                                                                    </t>
  </si>
  <si>
    <t>係因推廣教育收入增加，服務費用、材料及用品費等費用相對增加所致。</t>
  </si>
  <si>
    <t xml:space="preserve">　推廣教育成本                                                                  </t>
  </si>
  <si>
    <t xml:space="preserve">　　　競賽及交流活動費                                                          </t>
  </si>
  <si>
    <t xml:space="preserve">　　　補貼(償)、獎勵、慰問與救助(濟)                                            </t>
  </si>
  <si>
    <t xml:space="preserve">　　　會費                                                                      </t>
  </si>
  <si>
    <t xml:space="preserve">　　　規費                                                                      </t>
  </si>
  <si>
    <t xml:space="preserve">　　　房屋稅                                                                    </t>
  </si>
  <si>
    <t xml:space="preserve">　　　土地稅                                                                    </t>
  </si>
  <si>
    <t xml:space="preserve">　　稅捐與規費(強制費)                                                          </t>
  </si>
  <si>
    <t xml:space="preserve">　　　土地改良物折舊                                                            </t>
  </si>
  <si>
    <t xml:space="preserve">　　　什項設備租金                                                              </t>
  </si>
  <si>
    <t xml:space="preserve">　　　機器租金                                                                  </t>
  </si>
  <si>
    <t xml:space="preserve">　　　使用材料費                                                                </t>
  </si>
  <si>
    <t xml:space="preserve">　　　修理保養及保固費                                                          </t>
  </si>
  <si>
    <t>1.廣告費預算數15萬元，決算數28萬9,056元，較預算數增加13萬9,056元，係依建教合作計畫業務核實列支成果發表會報紙刊登費及徵聘人事廣告等費用。
2.業務宣導費預算數10萬元，決算數為0元，較預算數減少10萬元。</t>
  </si>
  <si>
    <t>國外旅費預算數2,300萬元，決算數2,822萬4,041元，較預算數增加522萬4,041元，係配合建教合作計畫核實列支之出席國際研討會、國際會議、短期研究等旅費。</t>
  </si>
  <si>
    <t xml:space="preserve">　　　水電費                                                                    </t>
  </si>
  <si>
    <t xml:space="preserve">　　　正式員額薪資                                                              </t>
  </si>
  <si>
    <t xml:space="preserve">　建教合作成本                                                                  </t>
  </si>
  <si>
    <t>資產短絀決算數1萬4,970元係因圖書期刊缺刊且廠商倒閉。</t>
  </si>
  <si>
    <t xml:space="preserve">　　　各項短絀                                                                  </t>
  </si>
  <si>
    <t xml:space="preserve">　　短絀、賠償與保險給付                                                        </t>
  </si>
  <si>
    <t xml:space="preserve">　　　分擔                                                                      </t>
  </si>
  <si>
    <t xml:space="preserve">　　　代管資產折舊                                                              </t>
  </si>
  <si>
    <t xml:space="preserve">　　　商品及醫療用品                                                            </t>
  </si>
  <si>
    <t>公共關係費預算數15萬6,000元，決算數15萬6,000元，較預算數無增減。</t>
  </si>
  <si>
    <t xml:space="preserve">　　　公共關係費                                                                </t>
  </si>
  <si>
    <t>1.廣告費預算數100萬元，決算數83萬8,980元，較預算數減少16萬1,020元，係依業務需要刊登各項招生廣告媒體刊登費及徵聘廣告等費用。
2.業務宣導費預算數20萬元，決算數9萬9,750元，較預算數減少10萬250元，係依本校參加教育展招生宣傳品等費用。</t>
  </si>
  <si>
    <t>國外旅費預算數803萬4,000元，決算數1,040萬1,951元，較預算數增加236萬7,951元，係配合補助計畫需要及實際業務需要核實列支出席國際研討會、國際會議、短期研究等旅費。</t>
  </si>
  <si>
    <t xml:space="preserve">　　　退休及卹償金                                                              </t>
  </si>
  <si>
    <t xml:space="preserve">　　　獎金                                                                      </t>
  </si>
  <si>
    <t xml:space="preserve">　　　超時工作報酬                                                              </t>
  </si>
  <si>
    <t>係因折舊、折耗及攤銷較預計數減少且餘撙節各項費用，致使決算數較預計數減少。</t>
  </si>
  <si>
    <t xml:space="preserve">　教學研究及訓輔成本                                                            </t>
  </si>
  <si>
    <t xml:space="preserve">教學成本                                                                        </t>
  </si>
  <si>
    <r>
      <t>金</t>
    </r>
    <r>
      <rPr>
        <sz val="12"/>
        <rFont val="Times New Roman"/>
        <family val="1"/>
      </rPr>
      <t xml:space="preserve">  </t>
    </r>
    <r>
      <rPr>
        <sz val="12"/>
        <rFont val="細明體"/>
        <family val="3"/>
      </rPr>
      <t>　額</t>
    </r>
  </si>
  <si>
    <t>合　　計</t>
  </si>
  <si>
    <t>５項自籌
收入支應</t>
  </si>
  <si>
    <t>政府補助及
學雜費等收入支應</t>
  </si>
  <si>
    <t>合　　計</t>
  </si>
  <si>
    <t>備  註</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</si>
  <si>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</si>
  <si>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決  算  數</t>
  </si>
  <si>
    <t>教學成本明細表</t>
  </si>
  <si>
    <t>國立中正大學校務基金</t>
  </si>
  <si>
    <t>中華民國104年度</t>
  </si>
  <si>
    <t>單位:新臺幣元</t>
  </si>
  <si>
    <t>科    目</t>
  </si>
  <si>
    <t>預 算 數</t>
  </si>
  <si>
    <t>決  算  數</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</si>
  <si>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</si>
  <si>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</si>
  <si>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政府補助及
學雜費等收入支應</t>
  </si>
  <si>
    <t>５項自籌
收入支應</t>
  </si>
  <si>
    <t>合　　計</t>
  </si>
  <si>
    <r>
      <t>金</t>
    </r>
    <r>
      <rPr>
        <sz val="12"/>
        <rFont val="Times New Roman"/>
        <family val="1"/>
      </rPr>
      <t xml:space="preserve">  </t>
    </r>
    <r>
      <rPr>
        <sz val="12"/>
        <rFont val="細明體"/>
        <family val="3"/>
      </rPr>
      <t>　額</t>
    </r>
  </si>
  <si>
    <t>％</t>
  </si>
  <si>
    <t xml:space="preserve">其他業務成本                                                                    </t>
  </si>
  <si>
    <t xml:space="preserve">　學生公費及獎勵金                                                              </t>
  </si>
  <si>
    <t>1.獎勵優秀之校長獎及外籍學生優秀學生獎原以學雜費減免列帳，因符合獎勵學生給與之定義，故改以學生公費及獎勵金列帳，致金額增加。
2.另配合教學卓越計畫、各級政府機關補助計畫，致使工讀需求增加及整體經濟環境影響，各項學生公費獎勵金、獎助學金等申請案件增加，致金額增加。</t>
  </si>
  <si>
    <t>國立中正大學校務基金</t>
  </si>
  <si>
    <t>其他業務成本明細表</t>
  </si>
  <si>
    <t>中華民國104年度</t>
  </si>
  <si>
    <t>單位:新臺幣元</t>
  </si>
  <si>
    <t>科    目</t>
  </si>
  <si>
    <t>預 算 數</t>
  </si>
  <si>
    <t>決  算  數</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</si>
  <si>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</si>
  <si>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</si>
  <si>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政府補助及
學雜費等收入支應</t>
  </si>
  <si>
    <t>５項自籌
收入支應</t>
  </si>
  <si>
    <t>合　　計</t>
  </si>
  <si>
    <r>
      <t>金</t>
    </r>
    <r>
      <rPr>
        <sz val="12"/>
        <rFont val="Times New Roman"/>
        <family val="1"/>
      </rPr>
      <t xml:space="preserve">  </t>
    </r>
    <r>
      <rPr>
        <sz val="12"/>
        <rFont val="細明體"/>
        <family val="3"/>
      </rPr>
      <t>　額</t>
    </r>
  </si>
  <si>
    <t>％</t>
  </si>
  <si>
    <t xml:space="preserve">　　　消費與行為稅                                                              </t>
  </si>
  <si>
    <t>公共關係費預算數73萬3,000元，決算數73萬3,000元，較預算數無增減，主要係核實列支機關首長宴客招待、婚喪賀儀等費用。</t>
  </si>
  <si>
    <t>修理保養及保固費預算數280萬元，決算數1,436萬5,713元，係因本校設備老舊之修護保養費及颱風毀損設備之修護費。</t>
  </si>
  <si>
    <t>依據勞動部104年3月25日勞動服3字第1040135465號函規定，因勞動基準法第56條第2項修正，課予雇主年終檢視並足額提撥勞工退休準備金規定，本校於今(104)年提撥勞工退休準備金4,496萬6,039元。</t>
  </si>
  <si>
    <t xml:space="preserve">　管理費用及總務費用                                                            </t>
  </si>
  <si>
    <t xml:space="preserve">管理及總務費用                                                                  </t>
  </si>
  <si>
    <r>
      <t>金</t>
    </r>
    <r>
      <rPr>
        <sz val="12"/>
        <rFont val="Times New Roman"/>
        <family val="1"/>
      </rPr>
      <t xml:space="preserve">  </t>
    </r>
    <r>
      <rPr>
        <sz val="12"/>
        <rFont val="細明體"/>
        <family val="3"/>
      </rPr>
      <t>　額</t>
    </r>
  </si>
  <si>
    <t>管理及總務費用明細表</t>
  </si>
  <si>
    <t>主要係因各項招生收入未如預期，相對招生事務等相關費用核實減支所致。</t>
  </si>
  <si>
    <t xml:space="preserve">　雜項業務費用                                                                  </t>
  </si>
  <si>
    <t xml:space="preserve">其他業務費用                                                                    </t>
  </si>
  <si>
    <t>其他業務費用明細表</t>
  </si>
  <si>
    <t>1.依據審計部教育農林審計處104年1月23日審教處一字第1048550183號函將催收款項18萬5,972元轉列為呆帳費用。
2.資產短絀決算數81萬4,471元係因本校5項自籌收入購置之財產移撥至其他大專校院。</t>
  </si>
  <si>
    <t xml:space="preserve">　　　特別稅課                                                                  </t>
  </si>
  <si>
    <t>廣告費預算數5萬元，決算數1萬6,350元，較預算數減少3萬3,650元，係配合業務需要撙節支出所致。</t>
  </si>
  <si>
    <t>係因服務費用、材料及用品費用獎助學生之獎助費用等費用增加所致。</t>
  </si>
  <si>
    <t xml:space="preserve">　雜項費用                                                                      </t>
  </si>
  <si>
    <t>係因固定資產未達使用年限，但已損壞且修復不符經濟效益，故經審計部教育農林審計處及教育部相關函文辦理提前報廢。</t>
  </si>
  <si>
    <t xml:space="preserve">　財產交易短絀                                                                  </t>
  </si>
  <si>
    <t xml:space="preserve">其他業務外費用                                                                  </t>
  </si>
  <si>
    <t>其他業務外費用明細表</t>
  </si>
  <si>
    <t>國立中正大學校務基金</t>
  </si>
  <si>
    <t>資產折舊明細表</t>
  </si>
  <si>
    <t>中華民國104年度</t>
  </si>
  <si>
    <t>單位:新臺幣元</t>
  </si>
  <si>
    <t>項        目</t>
  </si>
  <si>
    <t>土    地
改 良 物</t>
  </si>
  <si>
    <t>房 屋 及
建    築</t>
  </si>
  <si>
    <t>機 械 及
設    備</t>
  </si>
  <si>
    <t>交 通 及
運輸設備</t>
  </si>
  <si>
    <t>什項設備</t>
  </si>
  <si>
    <t>租賃資產</t>
  </si>
  <si>
    <t>租賃權益
改    良</t>
  </si>
  <si>
    <t>非 業 務
資    產</t>
  </si>
  <si>
    <t>什項資產</t>
  </si>
  <si>
    <t>合    計</t>
  </si>
  <si>
    <t xml:space="preserve">原值                          </t>
  </si>
  <si>
    <t xml:space="preserve">減：以前年度已提折舊數        </t>
  </si>
  <si>
    <t xml:space="preserve">上年度期末帳面價值            </t>
  </si>
  <si>
    <t xml:space="preserve">加：本年度新增資產價值        </t>
  </si>
  <si>
    <t xml:space="preserve">減：本年度減少資產價值        </t>
  </si>
  <si>
    <t xml:space="preserve">加減：調整欄                  </t>
  </si>
  <si>
    <t xml:space="preserve">減：本年度提列折舊數          </t>
  </si>
  <si>
    <t xml:space="preserve">本年度期末帳面價值            </t>
  </si>
  <si>
    <t xml:space="preserve">本年度提列折舊數              </t>
  </si>
  <si>
    <t xml:space="preserve">　教學成本                    </t>
  </si>
  <si>
    <t xml:space="preserve">　管理及總務費用              </t>
  </si>
  <si>
    <t xml:space="preserve">　其他業務費用                </t>
  </si>
  <si>
    <t xml:space="preserve">　其他業務外費用              </t>
  </si>
  <si>
    <t xml:space="preserve">　合    計                    </t>
  </si>
  <si>
    <t xml:space="preserve">一、本年度新增資產說明：
(一)學校預算經費購置：
房屋及建築5,002萬5,093元、機械及設備1億2,729萬5,356元、交通及運輸設備678萬3,336元、什項設備6,007萬4,457元。
(二)撥入及受贈財產：
1.教育部專案計畫經費購置機械及設備544萬5,357元、交通及運輸設備10萬7,800元、什項設備603萬4,630元。
2.中央政府(中央研究院)專案計畫經費購置機械及設備5萬600元、文化部文化資產局專案計畫經費購置機械及設備5萬9,000元。
3.指定用途捐贈款購置機械及設備12萬8,840元、交通及運輸設備1萬5,000元、什項設備6萬200元。
4.教育部將機械及設備帳面價值7萬2,000元撥入至本校(依據教育部104年9月15日臺教資(一)字第104007658號函辦理)。
5.大立光電股份有限公司捐贈本校機械及設備帳面價值0元。
6.國立中正大學員生消費合作社捐贈本校交通及運輸設備帳面價值23萬2,500元。
二、本年度減少資產說明：
(一)提前報廢：
1.房屋及建築：本校油入式變壓器附接地電阻箱及高壓配電盤帳面價值77萬3,641元因損壞無法修復，業經教育部104年9月7日臺教秘(一)字第1040122073號函及審計部104年9月3日審教處一字第104855552號函辦理提前報廢。
2.機械及設備：本校油入式變壓器附接地電阻箱及高壓配電盤帳面價值0元因損壞無法修復，業經教育部104年9月7日臺教秘(一)字第1040122073號函及審計部104年9月3日審教處一字第104855552號函辦理提前報廢。
3.代管資產-房屋建築：本校油入式變壓器附接地電阻箱及高壓配電盤帳面價值176萬4,258元因損壞無法修復，業經教育部104年9月7日臺教秘(一)字第1040122073號函及審計部104年9月3日審教處一字第104855552號函辦理提前報廢。
4.什項設備：本校鋁製採光罩帳面價值7,600元因颱風損壞無法修復，業經教育部104年9月18日臺教秘(一)字第1040129261號函及審計部104年9月16日審教處一字第1048555919號函辦理提前報廢。
(二)撥出財產：
1.依據教育部104年2月9日臺教秘(一)字第1040018240號函將機械及設備帳面價值0元移撥至清華大學。
2.依據教育部104年5月8日臺教秘(一)字第1040061304號函將機械及設備帳面價值14萬9,887元移撥至嘉義大學。
3.依據教育部104年11月3日臺教秘(一)字第1040151457號函將機械及設備帳面價值64萬4,584元移撥至成功大學。
三、調整欄說明：
(一)增加欄：
1.房屋及建築：以前年度購建中固定資產，本年度調整轉入4億736萬8,400元。
2.機械及設備：以前年度購建中固定資產，本年度調整轉入187萬5,000元。
3.什項設備：以前年度購建中固定資產，本年度調整轉入130萬3,652元。
(二)減少欄：
代管資產-機械設備：教育部將原教育部委辦計畫之財產撥入至本校，故原屬代管資產部分帳面價值7萬2,000元除帳(依據教育部104年9月15日臺教資(一)字第104007658號函辦理)。
四、期初、末代管資產土地部分均為11億2,879萬2,069元無增減變動。
</t>
  </si>
  <si>
    <t>國立中正大學校務基金</t>
  </si>
  <si>
    <t>資產報廢明細表</t>
  </si>
  <si>
    <t>中華民國104年度</t>
  </si>
  <si>
    <t>單位:新臺幣元</t>
  </si>
  <si>
    <t>科          目</t>
  </si>
  <si>
    <t>決算數</t>
  </si>
  <si>
    <t xml:space="preserve">報廢損失
預算數
</t>
  </si>
  <si>
    <t>本年度預算</t>
  </si>
  <si>
    <t>帳  面  價  值</t>
  </si>
  <si>
    <t>殘餘價值</t>
  </si>
  <si>
    <t>未實現重估
增值減少數</t>
  </si>
  <si>
    <t>報廢短絀</t>
  </si>
  <si>
    <t>金額</t>
  </si>
  <si>
    <t>%</t>
  </si>
  <si>
    <t>成 本 或
重估價值</t>
  </si>
  <si>
    <t>已  提
折舊額</t>
  </si>
  <si>
    <t>淨  額</t>
  </si>
  <si>
    <t>國立中正大學校務基金</t>
  </si>
  <si>
    <t>國庫撥補款明細表</t>
  </si>
  <si>
    <t>中華民國104年度</t>
  </si>
  <si>
    <t>單位:新臺幣元</t>
  </si>
  <si>
    <t>預 算 數</t>
  </si>
  <si>
    <t>決    算    數</t>
  </si>
  <si>
    <t>比  較  增  減</t>
  </si>
  <si>
    <t>備        註</t>
  </si>
  <si>
    <t xml:space="preserve">國庫增撥基金數                                              </t>
  </si>
  <si>
    <t>本年度國庫撥補基金數6,926萬8,000元。</t>
  </si>
  <si>
    <t xml:space="preserve">　國庫增撥數                                                  </t>
  </si>
  <si>
    <t xml:space="preserve">  小    計                                                  </t>
  </si>
  <si>
    <t xml:space="preserve">　　什項設備                                                </t>
  </si>
  <si>
    <t>1.以前年度購建中固定資產，本年度調整轉入3萬4,042元。
2.指定用途捐贈款購置什項設備6萬200元。</t>
  </si>
  <si>
    <t xml:space="preserve">　什項設備                                                  </t>
  </si>
  <si>
    <t xml:space="preserve">　　交通及運輸設備                                          </t>
  </si>
  <si>
    <t>1.指定用途捐贈款購置交通及運輸設備1萬5,000元。
2.國立中正大學員生消費合作社捐贈本校交通及運輸設備帳面價值23萬2,500元。</t>
  </si>
  <si>
    <t xml:space="preserve">　交通及運輸設備                                            </t>
  </si>
  <si>
    <t xml:space="preserve">　　機械及設備                                              </t>
  </si>
  <si>
    <t>1.以前年度購建中固定資產，本年度調整轉入187萬5,000元。
2.指定用途捐贈款購置機械及設備12萬8,840元。
3.教育部將機械及設備帳面價值7萬2,000元撥入至本校(依據教育部104年9月15日臺教資(一)字第104007658號函辦理)。</t>
  </si>
  <si>
    <t xml:space="preserve">　機械及設備                                                </t>
  </si>
  <si>
    <t xml:space="preserve">撥入受贈及整理                                              </t>
  </si>
  <si>
    <t xml:space="preserve">　　訂購機件-什項設備                                       </t>
  </si>
  <si>
    <t>1.流出136萬1,362元至交通及運輸設備，流出45萬5,998元至機器及設備。
2.5項自籌收入保留數計1,196萬2,572元，依校內程序簽報機關長官同意，並於105年1月19日中正主計字第1050000684號函報教育部。</t>
  </si>
  <si>
    <t>1.由雜項設備流入136萬1,362元。
2.5項自籌收入保留數計48萬4,100元，依校內程序簽報機關長官同意，並於105年1月19日中正主計字第1050000684號函報教育部。</t>
  </si>
  <si>
    <t xml:space="preserve">　　訂購機件-機械及設備                                     </t>
  </si>
  <si>
    <t>1.由雜項設備流入45萬5,998元。
2.奉准先行辦理數3,533萬3,803元，依校內程序簽請機關首長同意，並提請校務基金管理委員會審查，超支部份併決算列入「本年度奉准先行辦理數」。
3.5項自籌收入保留數計1,207萬5,323元，依校內程序簽報機關長官同意，並於105年1月19日中正主計字第1050000684號函報教育部。</t>
  </si>
  <si>
    <t xml:space="preserve">固定資產之增置                                              </t>
  </si>
  <si>
    <t xml:space="preserve">５項自籌收入支應                                            </t>
  </si>
  <si>
    <t>1.以前年度購建中固定資產，本年度調整轉入126萬9,610元。
2.教育部專案計畫經費購置什項設備603萬4,630元。</t>
  </si>
  <si>
    <t>教育部專案計畫經費購置交通及運輸設備10萬7,800元。</t>
  </si>
  <si>
    <t>1.教育部專案計畫經費購置機械及設備544萬5,357元。
2.中央政府(中央研究院)專案計畫經費購置機械及設備5萬600元、文化部文化資產局專案計畫經費購置機械及設備5萬9,000元。</t>
  </si>
  <si>
    <t xml:space="preserve">　　房屋及建築                                              </t>
  </si>
  <si>
    <t>以前年度購建中固定資產，本年度調整轉入4億736萬8,400元。</t>
  </si>
  <si>
    <t xml:space="preserve">　房屋及建築                                                </t>
  </si>
  <si>
    <t>由房屋及建築流入1,625萬2,315元及流出67萬3,000元至交通及運輸設備。</t>
  </si>
  <si>
    <t>由房屋及建築流入155萬3,620元、機器及設備流入350萬元及雜項設備流入67萬3,000元。</t>
  </si>
  <si>
    <t>流出700萬元至土地改良物，由房屋及建築流入1,335萬8,282元及流出350萬元至交通及運輸設備。</t>
  </si>
  <si>
    <t xml:space="preserve">　　未完工程-房屋及建築                                     </t>
  </si>
  <si>
    <t>流出1,335萬8,282元至機器設備，流出155萬3,620元至交通及運輸設備及流出1,625萬2,315元至雜項設備。</t>
  </si>
  <si>
    <t xml:space="preserve">　　土地改良物                                              </t>
  </si>
  <si>
    <t>由機器及設備流入700萬元。</t>
  </si>
  <si>
    <t xml:space="preserve">　土地改良物                                                </t>
  </si>
  <si>
    <t xml:space="preserve">政府補助及學雜費等收入支應                                  </t>
  </si>
  <si>
    <t>1.以前年度購建中固定資產，本年度調整轉入130萬3,652元。
2.教育部專案計畫經費購置什項設備603萬4,630元。
3.指定用途捐贈款購置什項設備6萬200元。</t>
  </si>
  <si>
    <t>1.教育部專案計畫經費購置交通及運輸設備10萬7,800元。
2.指定用途捐贈款購置交通及運輸設備1萬5,000元。
3.國立中正大學員生消費合作社捐贈本校交通及運輸設備帳面價值23萬2,500元。</t>
  </si>
  <si>
    <t>1.以前年度購建中固定資產，本年度調整轉入187萬5,000元。
2.教育部專案計畫經費購置機械及設備544萬5,357元。
3.中央政府(中央研究院)專案計畫經費購置機械及設備5萬600元、文化部文化資產局專案計畫經費購置機械及設備5萬9,000元。
4.指定用途捐贈款購置機械及設備12萬8,840元。
5.教育部將機械及設備帳面價值7萬2,000元撥入至本校(依據教育部104年9月15日臺教資(一)字第104007658號函辦理)。</t>
  </si>
  <si>
    <t>1.政府補助及學雜費收入支應(預算內)部分：
由房屋及建築流入1,625萬2,315元及流出67萬3,000元至交通及運輸設備。
2.5項自籌收入支應(預算外)部分：
流出136萬1,362元至交通及運輸設備，流出45萬5,998元至機器及設備。
3.5項自籌收入保留數計1,196萬2,572元，依校內程序簽報機關長官同意，並於105年1月19日中正主計字第1050000684號函報教育部。</t>
  </si>
  <si>
    <t>1.政府補助及學雜費收入支應(預算內)部分：
由房屋及建築流入155萬3,620元、機器及設備流入350萬元及雜項設備流入67萬3,000元。
2.5項自籌收入支應(預算外)部分：
由雜項設備流入136萬1,362元。
3.5項自籌收入保留數計48萬4,100元，依校內程序簽報機關長官同意，並於105年1月19日中正主計字第1050000684號函報教育部。</t>
  </si>
  <si>
    <t>1.政府補助及學雜費收入支應(預算內)部分：
流出700萬元至土地改良物，由房屋及建築流入1,335萬8,282元及流出350萬元至交通及運輸設備。
2.5項自籌收入支應(預算外)部分：
由雜項設備流入45萬5,998元。
3.以5項自籌收入購置(預算外)機械設備奉准先行辦理數3,533萬3,803元，依校內程序簽請機關首長同意，並提請校務基金管理委員會審查，超支部份併決算列入「本年度奉准先行辦理數」。
4.5項自籌收入保留數計1,207萬5,323元，依校內程序簽報機關長官同意，並於105年1月19日中正主計字第1050000684號函報教育部。</t>
  </si>
  <si>
    <t xml:space="preserve">
</t>
  </si>
  <si>
    <r>
      <t>合</t>
    </r>
    <r>
      <rPr>
        <sz val="12"/>
        <rFont val="Times New Roman"/>
        <family val="1"/>
      </rPr>
      <t xml:space="preserve">    </t>
    </r>
    <r>
      <rPr>
        <sz val="12"/>
        <rFont val="細明體"/>
        <family val="3"/>
      </rPr>
      <t>計</t>
    </r>
  </si>
  <si>
    <r>
      <t>調</t>
    </r>
    <r>
      <rPr>
        <sz val="12"/>
        <rFont val="Times New Roman"/>
        <family val="1"/>
      </rPr>
      <t xml:space="preserve">  </t>
    </r>
    <r>
      <rPr>
        <sz val="12"/>
        <rFont val="細明體"/>
        <family val="3"/>
      </rPr>
      <t>整</t>
    </r>
    <r>
      <rPr>
        <sz val="12"/>
        <rFont val="Times New Roman"/>
        <family val="1"/>
      </rPr>
      <t xml:space="preserve">  </t>
    </r>
    <r>
      <rPr>
        <sz val="12"/>
        <rFont val="細明體"/>
        <family val="3"/>
      </rPr>
      <t>數</t>
    </r>
  </si>
  <si>
    <t>本年度奉准
先行辦理數</t>
  </si>
  <si>
    <t>本年度預算數</t>
  </si>
  <si>
    <t>以前年度保留數</t>
  </si>
  <si>
    <t>本年度保留數</t>
  </si>
  <si>
    <t>比較增減數</t>
  </si>
  <si>
    <r>
      <t>可</t>
    </r>
    <r>
      <rPr>
        <sz val="12"/>
        <rFont val="Times New Roman"/>
        <family val="1"/>
      </rPr>
      <t xml:space="preserve">        </t>
    </r>
    <r>
      <rPr>
        <sz val="12"/>
        <rFont val="細明體"/>
        <family val="3"/>
      </rPr>
      <t>用</t>
    </r>
    <r>
      <rPr>
        <sz val="12"/>
        <rFont val="Times New Roman"/>
        <family val="1"/>
      </rPr>
      <t xml:space="preserve">        </t>
    </r>
    <r>
      <rPr>
        <sz val="12"/>
        <rFont val="細明體"/>
        <family val="3"/>
      </rPr>
      <t>預</t>
    </r>
    <r>
      <rPr>
        <sz val="12"/>
        <rFont val="Times New Roman"/>
        <family val="1"/>
      </rPr>
      <t xml:space="preserve">        </t>
    </r>
    <r>
      <rPr>
        <sz val="12"/>
        <rFont val="細明體"/>
        <family val="3"/>
      </rPr>
      <t>算</t>
    </r>
    <r>
      <rPr>
        <sz val="12"/>
        <rFont val="Times New Roman"/>
        <family val="1"/>
      </rPr>
      <t xml:space="preserve">        </t>
    </r>
    <r>
      <rPr>
        <sz val="12"/>
        <rFont val="細明體"/>
        <family val="3"/>
      </rPr>
      <t>數</t>
    </r>
  </si>
  <si>
    <t>固定資產建設改良擴充明細表</t>
  </si>
  <si>
    <t>固定資產建設改良擴充計畫預算與實際進度比較表</t>
  </si>
  <si>
    <t>計畫名稱</t>
  </si>
  <si>
    <t>全    部    計    畫</t>
  </si>
  <si>
    <t>預                    算                    數</t>
  </si>
  <si>
    <t>決          算          數</t>
  </si>
  <si>
    <t>未達成或超過預算之原因</t>
  </si>
  <si>
    <t>金    額</t>
  </si>
  <si>
    <t>目標能量</t>
  </si>
  <si>
    <t>進度起
迄年月</t>
  </si>
  <si>
    <t>可          用          預          算          數</t>
  </si>
  <si>
    <t>截至本年度累計數</t>
  </si>
  <si>
    <t>本  年  度
金      額</t>
  </si>
  <si>
    <t>本年度
金額占
可用預
算數(％)</t>
  </si>
  <si>
    <t>截至本年
度累計數
金　　額</t>
  </si>
  <si>
    <t>截至本年
度累計決
算數占累
計預算數
(％)</t>
  </si>
  <si>
    <t>以前年度保留數</t>
  </si>
  <si>
    <t>本年度預算數</t>
  </si>
  <si>
    <t>本年度奉准
先行辦理數</t>
  </si>
  <si>
    <r>
      <t>調</t>
    </r>
    <r>
      <rPr>
        <sz val="12"/>
        <rFont val="Times New Roman"/>
        <family val="1"/>
      </rPr>
      <t xml:space="preserve">  </t>
    </r>
    <r>
      <rPr>
        <sz val="12"/>
        <rFont val="細明體"/>
        <family val="3"/>
      </rPr>
      <t>整</t>
    </r>
    <r>
      <rPr>
        <sz val="12"/>
        <rFont val="Times New Roman"/>
        <family val="1"/>
      </rPr>
      <t xml:space="preserve">  </t>
    </r>
    <r>
      <rPr>
        <sz val="12"/>
        <rFont val="細明體"/>
        <family val="3"/>
      </rPr>
      <t>數</t>
    </r>
  </si>
  <si>
    <t>合    計</t>
  </si>
  <si>
    <t>占全部
計畫％</t>
  </si>
  <si>
    <t>占全部
計畫(％)</t>
  </si>
  <si>
    <t>一般建築及設備計畫</t>
  </si>
  <si>
    <t xml:space="preserve">土地改良物                                                  </t>
  </si>
  <si>
    <t>104.01
104.12</t>
  </si>
  <si>
    <t>1.由機器及設備流入700萬元。
2.棒球場外圍便道整修工程：業已訂約，因無法於年內完工，申請保留635萬9,641元至下年度積極辦理。
3.工學院二館東側AC路面改善工程：業已訂約，因無法於年內完工，保留244萬7,000元至下年度積極辦理。</t>
  </si>
  <si>
    <t xml:space="preserve">房屋及建築                                                  </t>
  </si>
  <si>
    <t>1.流出1,335萬8,282元至機器設備，流出155萬3,620元至交通及運輸設備及流出1,625萬2,315元至雜項設備。
2.活動中心空間桁架改建及太陽光電發電系統設置工程：已完工，目前與承包商及設計監造承包商尚在高等法院訴訟審理中，原工程款已支付完畢，委託服務費尾款申請保留135萬1,412元轉入下年度繼續執行。
3.文學院荷花池改建工程：業已訂約，因無法於年內完工，申請保留135萬8,629元至下年度積極辦理。
4.創新大樓新建工程：已完工驗收，惟設計監造費第7期款項尚需公共藝術設置完成報告書經主管機關核定及取得綠建築標章後始能結算支付尾款，故申請保留376萬9,121元轉入下年度繼續執行。</t>
  </si>
  <si>
    <t xml:space="preserve">　未完工程-房屋及建築                                         </t>
  </si>
  <si>
    <t xml:space="preserve">機械及設備                                                  </t>
  </si>
  <si>
    <t>1.政府補助及學雜費收入支應(預算內)部分：
流出700萬元至土地改良物，由房屋及建築流入1,335萬8,282元及流出350萬元至交通及運輸設備。
2.5項自籌收入支應(預算外)部分：
由雜項設備流入45萬5,998元。
3.以5項自籌收入購置(預算外)機械設備奉准先行辦理數35,333,803元，依校內程序簽請機關首長同意，並提請校務基金管理委員會審查，超支部份併決算列入「本年度奉准先行辦理數」。
4.創新大樓新建增設校園水錶電錶及監控水資源工程：業已訂約，因無法於年內完工，申請保留69萬6,000元至下年度積極辦理。
5.理二館與法學院環路建置暨變壓器負載節電改善工程：業已訂約，因無法於年內完工，申請保留626萬8,082元至下年度積極辦理。
6.電梯更新改善工程：業已訂約，因無法於年內完工，申請保留1,539萬2,500元至下年度積極辦理。
7.田徑場照明系統更新工程：業已訂約，因無法於年內完工，申請保留211萬9,685元至下年度積極辦理。
8.文學院荷花池改建工程：業已訂約，因無法於年內完工，申請保留17萬1,580元至下年度積極辦理。
9.精度分析、補償與監控測試平台：業已訂約，履約期限104年12月1日，104年12月30日交貨，尚未測試及驗收，預計105年1月底測試驗收，申請保留148萬轉入下年度繼續執行。
10.創新大樓進駐單位採購案：創新大樓申請綠建築標章，相關採購案件必須延至標章取得後（預計105年2月）始能施工，故申請保留511萬3,191元轉入下年度繼續執行。
11.依實際需求進行採購。</t>
  </si>
  <si>
    <t xml:space="preserve">　訂購機件-機械及設備                                         </t>
  </si>
  <si>
    <t xml:space="preserve">交通及運輸設備                                              </t>
  </si>
  <si>
    <t>1.政府補助及學雜費收入支應(預算內)部分：
由房屋及建築流入155萬3,620元、機器及設備流入350萬元及雜項設備流入67萬3,000元。
2.5項自籌收入支應(預算外)部分：
由雜項設備流入136萬1,362元。
3.創新大樓進駐單位採購案：創新大樓申請綠建築標章，相關採購案件必須延至標章取得後（預計105年2月）始能施工，故申請保留98萬2,900元轉入下年度繼續執行。 
4.依實際需求進行採購。</t>
  </si>
  <si>
    <t xml:space="preserve">什項設備                                                    </t>
  </si>
  <si>
    <t xml:space="preserve">1.政府補助及學雜費收入支應(預算內)部分：
由房屋及建築流入1,625萬2,315元及流出67萬3,000元至交通及運輸設備。
2.5項自籌收入支應(預算外)部分：
流出136萬1,362元至交通及運輸設備，流出45萬5,998元至機器及設備。
3.田徑場照明系統更新工程：業已訂約，因無法於年內完工，申請保留651萬7,815元至下年度積極辦理。
4.文學院荷花池改建工程：業已訂約，因無法於年內完工，申請保留17萬4,650元至下年度積極辦理。
5.禮堂排風機更新工程：業已訂約，因無法於年內完工，申請保留221萬7,000元至下年度積極辦理。
6.行政大樓中央空調系統更新工程：業已訂約，因無法於年內完工，申請保留961萬8,423元至下年度積極辦理。
7.圖書資訊大樓照明改善節能績效保證專案工程：業已訂約，因無法於年內完工，申請保留500萬元至下年度積極辦理。
8.職涯發展中心新辦公室裝修工程：業已訂約，因無法於年內完工，申請保留83萬5,100元至下年度積極辦理。
9.創新大樓新建工程公共藝術設置：公共藝術設置計畫經主管機關（嘉義縣政府）104年9月8日府授文藝字第1040163873號函文退回修正，俟修正後送審議會再審通過後始可招標，無法於104年度完成，申請保留431萬5,106元轉入下年度繼續執行。
10.合併8件建築物工程公共藝術設置：公共藝術設置計畫經主管機關（嘉義縣政府）104年9月8日府授文藝字第1040163873號函文退回修正，俟修正後送審議會再審通過後始可招標，無法於104年度完成，申請保留282萬7,186元轉入下年度繼續執行。
11.創新大樓進駐單位採購案：創新大樓申請綠建築標章，相關採購案件必須延至標章取得後（預計105年2月7日）始能施工，故申請保留1,939萬8,426元轉入下年度繼續執行。
12.大學部宿舍熱水系統節能績效保證專案統包工程：已完工惟尚未完成試運轉驗證，申請保留1,173萬1,614元轉入下年度繼續執行。  
13.依實際需求進行採購。            </t>
  </si>
  <si>
    <t xml:space="preserve">　訂購機件-什項設備                                           </t>
  </si>
  <si>
    <t xml:space="preserve">教學訓輔                        </t>
  </si>
  <si>
    <t xml:space="preserve">人  </t>
  </si>
  <si>
    <t xml:space="preserve">　大專院校                      </t>
  </si>
  <si>
    <t>國立中正大學校務基金</t>
  </si>
  <si>
    <t>主要營運項目執行績效摘要表</t>
  </si>
  <si>
    <t>中華民國104年度</t>
  </si>
  <si>
    <t>項    目</t>
  </si>
  <si>
    <t>單位</t>
  </si>
  <si>
    <r>
      <t>決</t>
    </r>
    <r>
      <rPr>
        <sz val="12"/>
        <rFont val="Times New Roman"/>
        <family val="1"/>
      </rPr>
      <t xml:space="preserve">    </t>
    </r>
    <r>
      <rPr>
        <sz val="12"/>
        <rFont val="細明體"/>
        <family val="3"/>
      </rPr>
      <t>算</t>
    </r>
    <r>
      <rPr>
        <sz val="12"/>
        <rFont val="Times New Roman"/>
        <family val="1"/>
      </rPr>
      <t xml:space="preserve">    </t>
    </r>
    <r>
      <rPr>
        <sz val="12"/>
        <rFont val="細明體"/>
        <family val="3"/>
      </rPr>
      <t>數</t>
    </r>
  </si>
  <si>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</si>
  <si>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</si>
  <si>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數量</t>
  </si>
  <si>
    <r>
      <t>金</t>
    </r>
    <r>
      <rPr>
        <sz val="12"/>
        <rFont val="Times New Roman"/>
        <family val="1"/>
      </rPr>
      <t xml:space="preserve">      </t>
    </r>
    <r>
      <rPr>
        <sz val="12"/>
        <rFont val="細明體"/>
        <family val="3"/>
      </rPr>
      <t>額</t>
    </r>
  </si>
  <si>
    <t>員 工 人 數 彙 計 表</t>
  </si>
  <si>
    <t>單位:人</t>
  </si>
  <si>
    <t>項      目</t>
  </si>
  <si>
    <t>預算數</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</si>
  <si>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</si>
  <si>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</si>
  <si>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 xml:space="preserve">業務支出部分        </t>
  </si>
  <si>
    <t xml:space="preserve">專任人員            </t>
  </si>
  <si>
    <t xml:space="preserve">  職員              </t>
  </si>
  <si>
    <t xml:space="preserve">  駐衛警            </t>
  </si>
  <si>
    <t xml:space="preserve">  技工              </t>
  </si>
  <si>
    <t xml:space="preserve">  工友              </t>
  </si>
  <si>
    <t xml:space="preserve">  駕駛              </t>
  </si>
  <si>
    <t xml:space="preserve">教師人員            </t>
  </si>
  <si>
    <t xml:space="preserve">  教師              </t>
  </si>
  <si>
    <t xml:space="preserve">運動教練人員        </t>
  </si>
  <si>
    <t xml:space="preserve">  運動教練          </t>
  </si>
  <si>
    <t xml:space="preserve">兼任人員            </t>
  </si>
  <si>
    <t xml:space="preserve">  兼職教師          </t>
  </si>
  <si>
    <t xml:space="preserve">1.科技部補助延攬科技人才博士後研究員等32人，教育部、科技部及其他機關團體委託計畫專任助理等253人、兼任助理2,816人次、臨時工1,529人次，科技部委託計畫及校內行政工作專案工作人員等251人、專案教師25人之薪資、勞健保等費用，共計支出計時計件人員酬金4億3,599萬8,423元(含教育部邁向頂尖大學計畫以契僱化人員進用專任助理20人及相關兼任助理、臨時工等經費計1,588萬4,083元)。
2.計時計件人員由酬金政府補助及學雜費等收入支應計1億4,717萬8,305元，五項自籌收入支應計2億8,882萬118元。
3.104年度本校『勞務承攬』部分預算編列824人次，預算金額3,014萬元，其預、決算部份說明如下：
(1)聘僱『保全人員』203人次巡邏校園、停車場等地之保安，預算金額850萬元，決算金額793萬7,841元。
(2)聘僱『清潔人員』612人次維護全校道路環境設備清潔維護，預算金額2,164萬元，決算金額1,641萬2,241元。
</t>
  </si>
  <si>
    <t>用 人 費 用 彙 計 表</t>
  </si>
  <si>
    <t>科     目</t>
  </si>
  <si>
    <t>預                              算                              數</t>
  </si>
  <si>
    <t>名     稱</t>
  </si>
  <si>
    <t>正式員額薪資</t>
  </si>
  <si>
    <t>聘僱人員薪資</t>
  </si>
  <si>
    <t>超時工作報酬</t>
  </si>
  <si>
    <r>
      <t>津</t>
    </r>
    <r>
      <rPr>
        <sz val="12"/>
        <rFont val="Times New Roman"/>
        <family val="1"/>
      </rPr>
      <t xml:space="preserve">      </t>
    </r>
    <r>
      <rPr>
        <sz val="12"/>
        <rFont val="細明體"/>
        <family val="3"/>
      </rPr>
      <t>貼</t>
    </r>
  </si>
  <si>
    <r>
      <t>獎</t>
    </r>
    <r>
      <rPr>
        <sz val="12"/>
        <rFont val="Times New Roman"/>
        <family val="1"/>
      </rPr>
      <t xml:space="preserve">    </t>
    </r>
    <r>
      <rPr>
        <sz val="12"/>
        <rFont val="細明體"/>
        <family val="3"/>
      </rPr>
      <t>金</t>
    </r>
  </si>
  <si>
    <t>退休及卹償金</t>
  </si>
  <si>
    <r>
      <t>資</t>
    </r>
    <r>
      <rPr>
        <sz val="12"/>
        <rFont val="Times New Roman"/>
        <family val="1"/>
      </rPr>
      <t xml:space="preserve">  </t>
    </r>
    <r>
      <rPr>
        <sz val="12"/>
        <rFont val="細明體"/>
        <family val="3"/>
      </rPr>
      <t>遣</t>
    </r>
    <r>
      <rPr>
        <sz val="12"/>
        <rFont val="Times New Roman"/>
        <family val="1"/>
      </rPr>
      <t xml:space="preserve">  </t>
    </r>
    <r>
      <rPr>
        <sz val="12"/>
        <rFont val="細明體"/>
        <family val="3"/>
      </rPr>
      <t>費</t>
    </r>
  </si>
  <si>
    <r>
      <t>福</t>
    </r>
    <r>
      <rPr>
        <sz val="12"/>
        <rFont val="Times New Roman"/>
        <family val="1"/>
      </rPr>
      <t xml:space="preserve">  </t>
    </r>
    <r>
      <rPr>
        <sz val="12"/>
        <rFont val="細明體"/>
        <family val="3"/>
      </rPr>
      <t>利</t>
    </r>
    <r>
      <rPr>
        <sz val="12"/>
        <rFont val="Times New Roman"/>
        <family val="1"/>
      </rPr>
      <t xml:space="preserve">  </t>
    </r>
    <r>
      <rPr>
        <sz val="12"/>
        <rFont val="細明體"/>
        <family val="3"/>
      </rPr>
      <t>費</t>
    </r>
  </si>
  <si>
    <r>
      <t>提</t>
    </r>
    <r>
      <rPr>
        <sz val="12"/>
        <rFont val="Times New Roman"/>
        <family val="1"/>
      </rPr>
      <t xml:space="preserve">  </t>
    </r>
    <r>
      <rPr>
        <sz val="12"/>
        <rFont val="細明體"/>
        <family val="3"/>
      </rPr>
      <t>繳</t>
    </r>
    <r>
      <rPr>
        <sz val="12"/>
        <rFont val="Times New Roman"/>
        <family val="1"/>
      </rPr>
      <t xml:space="preserve">  </t>
    </r>
    <r>
      <rPr>
        <sz val="12"/>
        <rFont val="細明體"/>
        <family val="3"/>
      </rPr>
      <t>費</t>
    </r>
  </si>
  <si>
    <r>
      <t>合</t>
    </r>
    <r>
      <rPr>
        <sz val="12"/>
        <rFont val="Times New Roman"/>
        <family val="1"/>
      </rPr>
      <t xml:space="preserve">      </t>
    </r>
    <r>
      <rPr>
        <sz val="12"/>
        <rFont val="細明體"/>
        <family val="3"/>
      </rPr>
      <t>計</t>
    </r>
  </si>
  <si>
    <t>兼任人員費用</t>
  </si>
  <si>
    <r>
      <t>總</t>
    </r>
    <r>
      <rPr>
        <sz val="12"/>
        <rFont val="Times New Roman"/>
        <family val="1"/>
      </rPr>
      <t xml:space="preserve">      </t>
    </r>
    <r>
      <rPr>
        <sz val="12"/>
        <rFont val="細明體"/>
        <family val="3"/>
      </rPr>
      <t>計</t>
    </r>
  </si>
  <si>
    <t xml:space="preserve">業務總支出部分      </t>
  </si>
  <si>
    <t xml:space="preserve">  教學成本                    </t>
  </si>
  <si>
    <t xml:space="preserve">    正式人員                  </t>
  </si>
  <si>
    <t xml:space="preserve">    兼任人員                  </t>
  </si>
  <si>
    <t xml:space="preserve">  管理及總務費用              </t>
  </si>
  <si>
    <t xml:space="preserve">  其他業務費用                </t>
  </si>
  <si>
    <t xml:space="preserve">  其他業務外費用              </t>
  </si>
  <si>
    <t xml:space="preserve">合    計            </t>
  </si>
  <si>
    <t>用 人 費 用 彙 計 表(續)</t>
  </si>
  <si>
    <t>決                              算                              數</t>
  </si>
  <si>
    <t xml:space="preserve">1.科技部補助延攬科技人才博士後研究員等32人，教育部、科技部及其他機關團體委託計畫專任助理等253人、兼任助理2,816人次、臨時工1,529人次，科技部委託計畫及校內行政工作專案工作人員等251人、專案教師25人之薪資、勞健保等費用，共計支出計時計件人員酬金4億3,599萬8,423元(含教育部邁向頂尖大學計畫以契僱化人員進用專任助理20人及相關兼任助理、臨時工等經費計1,588萬4,083元)。
2.計時計件人員由酬金政府補助及學雜費等收入支應計1億4,717萬8,305元，五項自籌收入支應計2億8,882萬118元。
3.104年度本校『勞務承攬』部分預算編列824人次，預算金額3,014萬元，其預、決算部份說明如下：
(1)聘僱『保全人員』203人次巡邏校園、停車場等地之保安，預算金額850萬元，決算金額793萬7,841元。
(2)聘僱『清潔人員』612人次維護全校道路環境設備清潔維護，預算金額2,164萬元，決算金額1,641萬2,241元。
4.104年度獎金金額合計1億1,203萬8,183元，其分析如下：
(1)『用人費用-考績獎金』預算數1,724萬1,000元，決算數1,757萬1,402元，係依據公務人員考績法第7、8、12條核發給本校專任人員225人及教師人員551人。
(2)『用人費用-年終獎金』預算數1億236萬6,000元，決算數9,446萬6,781元，係依據行政院105年1月5日院授人給字第1050029314號函訂定發布「一百零四年軍公教人員年終工作獎金發給注意事項」核發給本校專任人員225人及教師人員551人。
</t>
  </si>
  <si>
    <t>基金數額增減明細表</t>
  </si>
  <si>
    <t>項            目</t>
  </si>
  <si>
    <t>預 算 數</t>
  </si>
  <si>
    <t>決 算 數</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</si>
  <si>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</si>
  <si>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</si>
  <si>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 xml:space="preserve">期初基金數額                            </t>
  </si>
  <si>
    <t xml:space="preserve">期初基金數額決算數內容分析如下：
(一)
1.本年度止代管財產撥充基金數20億5,711萬8,428元。
2.國庫撥款增置固定資產32億8,147萬元。
3.累積賸餘撥充基金數7億9,124萬6,000元。
4.依據行政院96年1月2日院授教字第0960000024函核准調增基金數額4,384萬7,148元。
5.撥入財產增撥基金數187萬9,060元。
(二)
1.會計錯誤更正沖減基金數5億5,851萬5,062元。
2.會計原則變動累積影響數沖減基金21億6,593萬5,964元。
3.撥出財產折減基金數185萬3,316元。
(三)合計34億4,925萬6,294元如列數。
</t>
  </si>
  <si>
    <t xml:space="preserve">　加：                                  </t>
  </si>
  <si>
    <t xml:space="preserve">　　以前年度公積撥充                    </t>
  </si>
  <si>
    <t xml:space="preserve">　　賸餘撥充                            </t>
  </si>
  <si>
    <t xml:space="preserve">　　以代管國有財產撥充                  </t>
  </si>
  <si>
    <t xml:space="preserve">　　國庫增撥數                          </t>
  </si>
  <si>
    <t>國庫撥款現金6,926萬8,000元增購固定資產。</t>
  </si>
  <si>
    <t xml:space="preserve">　　其他                                </t>
  </si>
  <si>
    <t xml:space="preserve">　減：                                  </t>
  </si>
  <si>
    <t xml:space="preserve">　　填補短絀                            </t>
  </si>
  <si>
    <t xml:space="preserve">　　解繳國庫                            </t>
  </si>
  <si>
    <t xml:space="preserve">期末基金數額                            </t>
  </si>
  <si>
    <t xml:space="preserve">政府補助及學雜費等收入:
期末基金數額決算數內容分析如下：
(一)
1.本年度止代管財產撥充基金數20億5,711萬8,428元。
2.國庫撥款增置固定資產33億5,073萬8,000元。
3.累積賸餘撥充基金數7億9,124萬6,000元。
4.依據行政院96年1月2日院授教字第0960000024函核准調增基金數額4,384萬7,148元。
5.撥入財產增撥基金數187萬9,060元。
(二)
1.會計錯誤更正沖減基金數5億5,851萬5,062元。
2.會計原則變動累積影響數沖減基金21億6,593萬5,964元。
3.撥出財產折減基金數185萬3,316元。
(三)合計35億1,852萬4,294元如列數。
</t>
  </si>
  <si>
    <t>增購及汰舊換新管理用公務車輛明細表</t>
  </si>
  <si>
    <t>車輛類型</t>
  </si>
  <si>
    <t>決算數</t>
  </si>
  <si>
    <r>
      <t>備</t>
    </r>
    <r>
      <rPr>
        <sz val="12"/>
        <rFont val="Times New Roman"/>
        <family val="1"/>
      </rPr>
      <t xml:space="preserve">    </t>
    </r>
    <r>
      <rPr>
        <sz val="12"/>
        <rFont val="細明體"/>
        <family val="3"/>
      </rPr>
      <t>註</t>
    </r>
  </si>
  <si>
    <t>輛數</t>
  </si>
  <si>
    <r>
      <t>金</t>
    </r>
    <r>
      <rPr>
        <sz val="12"/>
        <rFont val="Times New Roman"/>
        <family val="1"/>
      </rPr>
      <t xml:space="preserve">  </t>
    </r>
    <r>
      <rPr>
        <sz val="12"/>
        <rFont val="細明體"/>
        <family val="3"/>
      </rPr>
      <t>額</t>
    </r>
  </si>
  <si>
    <t xml:space="preserve">公務轎車                                                    </t>
  </si>
  <si>
    <t>1.依據行政院103年6月30日院臺財字第1030033624號函及教育部103年7月9日臺教秘(一)字第1030097983號函辦理。
2.本校S6-8405公務轎車於民國86年購置，行駛里程數已逾35萬公里，至104年齡逾17年，已屆汰換年限，因車輛老舊維修養護成本大，不符成本與環保效能，且本校為處偏遠有實際需求及安全考量實須汰舊換新。
3.本項購置係全數以五項自籌收入支應，並依政府採購法暨相關規定辦理採購。</t>
  </si>
  <si>
    <t>各項費用彙計表</t>
  </si>
  <si>
    <t xml:space="preserve">科   目   </t>
  </si>
  <si>
    <t>本 年 度 預 算 數</t>
  </si>
  <si>
    <t>本年度決算數</t>
  </si>
  <si>
    <t>政府補助及學雜費等收入支應</t>
  </si>
  <si>
    <t>５項自籌收入支應</t>
  </si>
  <si>
    <t xml:space="preserve">用人費用                                                    </t>
  </si>
  <si>
    <t xml:space="preserve">　正式員額薪資                                                </t>
  </si>
  <si>
    <t xml:space="preserve">　聘僱及兼職人員薪資                                          </t>
  </si>
  <si>
    <t xml:space="preserve">　超時工作報酬                                                </t>
  </si>
  <si>
    <t xml:space="preserve">　獎金                                                        </t>
  </si>
  <si>
    <t xml:space="preserve">　退休及卹償金                                                </t>
  </si>
  <si>
    <t xml:space="preserve">　福利費                                                      </t>
  </si>
  <si>
    <t xml:space="preserve">服務費用                                                    </t>
  </si>
  <si>
    <t xml:space="preserve">　水電費                                                      </t>
  </si>
  <si>
    <t xml:space="preserve">　郵電費                                                      </t>
  </si>
  <si>
    <t xml:space="preserve">　旅運費                                                      </t>
  </si>
  <si>
    <t xml:space="preserve">　印刷裝訂與廣告費                                            </t>
  </si>
  <si>
    <t xml:space="preserve">　修理保養及保固費                                            </t>
  </si>
  <si>
    <t xml:space="preserve">　保險費                                                      </t>
  </si>
  <si>
    <t xml:space="preserve">　一般服務費                                                  </t>
  </si>
  <si>
    <t xml:space="preserve">　專業服務費                                                  </t>
  </si>
  <si>
    <t xml:space="preserve">　公共關係費                                                  </t>
  </si>
  <si>
    <t xml:space="preserve">材料及用品費                                                </t>
  </si>
  <si>
    <t xml:space="preserve">　使用材料費                                                  </t>
  </si>
  <si>
    <t xml:space="preserve">　用品消耗                                                    </t>
  </si>
  <si>
    <t xml:space="preserve">　商品及醫療用品                                              </t>
  </si>
  <si>
    <t xml:space="preserve">租金與利息                                                  </t>
  </si>
  <si>
    <t xml:space="preserve">　地租及水租                                                  </t>
  </si>
  <si>
    <t xml:space="preserve">　房租                                                        </t>
  </si>
  <si>
    <t xml:space="preserve">　機器租金                                                    </t>
  </si>
  <si>
    <t xml:space="preserve">　交通及運輸設備租金                                          </t>
  </si>
  <si>
    <t xml:space="preserve">　什項設備租金                                                </t>
  </si>
  <si>
    <t xml:space="preserve">折舊、折耗及攤銷                                            </t>
  </si>
  <si>
    <t xml:space="preserve">　土地改良物折舊                                              </t>
  </si>
  <si>
    <t xml:space="preserve">　房屋折舊                                                    </t>
  </si>
  <si>
    <t xml:space="preserve">　機械及設備折舊                                              </t>
  </si>
  <si>
    <t xml:space="preserve">　交通及運輸設備折舊                                          </t>
  </si>
  <si>
    <t xml:space="preserve">　什項設備折舊                                                </t>
  </si>
  <si>
    <t xml:space="preserve">　代管資產折舊                                                </t>
  </si>
  <si>
    <t xml:space="preserve">　攤銷                                                        </t>
  </si>
  <si>
    <t xml:space="preserve">稅捐與規費(強制費)                                          </t>
  </si>
  <si>
    <t xml:space="preserve">　土地稅                                                      </t>
  </si>
  <si>
    <t xml:space="preserve">　房屋稅                                                      </t>
  </si>
  <si>
    <t xml:space="preserve">　消費與行為稅                                                </t>
  </si>
  <si>
    <t xml:space="preserve">　特別稅課                                                    </t>
  </si>
  <si>
    <t xml:space="preserve">　規費                                                        </t>
  </si>
  <si>
    <t xml:space="preserve">會費、捐助、補助、分攤、救助(濟)與交流活動費                </t>
  </si>
  <si>
    <t xml:space="preserve">　會費                                                        </t>
  </si>
  <si>
    <t xml:space="preserve">　捐助、補助與獎助                                            </t>
  </si>
  <si>
    <t xml:space="preserve">　分擔                                                        </t>
  </si>
  <si>
    <t xml:space="preserve">　補貼(償)、獎勵、慰問與救助(濟)                              </t>
  </si>
  <si>
    <t xml:space="preserve">　競賽及交流活動費                                            </t>
  </si>
  <si>
    <t xml:space="preserve">短絀、賠償與保險給付                                        </t>
  </si>
  <si>
    <t xml:space="preserve">　各項短絀                                                    </t>
  </si>
  <si>
    <t>管制性項目</t>
  </si>
  <si>
    <t xml:space="preserve">　國外旅費                                                    </t>
  </si>
  <si>
    <t xml:space="preserve">國外旅費預算數3,103萬4,000元，決算數為3,862萬5,992元，較預算數增加759萬1,992元，係配合補助計畫、建教合作計畫及實際業務需要核實列支出席國際研討會、國際會議、學術研究、短期研究等旅費，致金額較預算數多。
</t>
  </si>
  <si>
    <t xml:space="preserve">　廣（公）告費                                                </t>
  </si>
  <si>
    <t xml:space="preserve">廣告費預算數125萬元，決算數115萬3,386元，較預算數減少9萬6,614元，係依業務需要核實列支刊登各項招生廣告、徵聘廣告、成果發表會、推廣教育招生課程費用，致金額較預算數少。
</t>
  </si>
  <si>
    <t xml:space="preserve">　業務宣導費                                                  </t>
  </si>
  <si>
    <t xml:space="preserve">業務宣導費預算數30萬元，決算數9萬9,750元係因依業務需要核實製作招生宣傳品，致金額較預算數少。
</t>
  </si>
  <si>
    <t xml:space="preserve">公共關係費預算數88萬9,000元，決算數88萬9,000元，較預算數無增減，主要係核實列支機關首長宴客招待、婚喪賀儀等費用。
</t>
  </si>
  <si>
    <t>統計所需項目</t>
  </si>
  <si>
    <t xml:space="preserve">　宿舍電費                                                    </t>
  </si>
  <si>
    <t xml:space="preserve">　宿舍水費                                                    </t>
  </si>
  <si>
    <t xml:space="preserve">　宿舍修護費                                                  </t>
  </si>
  <si>
    <t xml:space="preserve">　宿舍保險費                                                  </t>
  </si>
  <si>
    <t xml:space="preserve">　計時與計件人員酬金                                          </t>
  </si>
  <si>
    <t xml:space="preserve">　專技人員酬金                                                </t>
  </si>
  <si>
    <t xml:space="preserve">　講課鐘點、稿費、出席審查及查詢費                            </t>
  </si>
  <si>
    <t xml:space="preserve">　宿舍折舊                                                    </t>
  </si>
  <si>
    <t>國立中正大學校務基金</t>
  </si>
  <si>
    <t>管制性項目及統計所需項目比較表</t>
  </si>
  <si>
    <t>中華民國104年度</t>
  </si>
  <si>
    <t>單位:新臺幣元</t>
  </si>
  <si>
    <t>科    目</t>
  </si>
  <si>
    <t>預 算 數</t>
  </si>
  <si>
    <t>決算數</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</si>
  <si>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</si>
  <si>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</si>
  <si>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政府補助及
學雜費等收入支應</t>
  </si>
  <si>
    <t>５項自籌
收入支應</t>
  </si>
  <si>
    <t>合　　計</t>
  </si>
  <si>
    <r>
      <t>金</t>
    </r>
    <r>
      <rPr>
        <sz val="12"/>
        <rFont val="Times New Roman"/>
        <family val="1"/>
      </rPr>
      <t xml:space="preserve">  </t>
    </r>
    <r>
      <rPr>
        <sz val="12"/>
        <rFont val="細明體"/>
        <family val="3"/>
      </rPr>
      <t>　額</t>
    </r>
  </si>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</sst>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50">
    <font>
      <sz val="12"/>
      <color theme="1"/>
      <name val="Calibri"/>
      <family val="1"/>
    </font>
    <font>
      <sz val="12"/>
      <color indexed="8"/>
      <name val="新細明體"/>
      <family val="1"/>
    </font>
    <font>
      <sz val="9"/>
      <name val="新細明體"/>
      <family val="1"/>
    </font>
    <font>
      <u val="single"/>
      <sz val="16"/>
      <name val="細明體"/>
      <family val="3"/>
    </font>
    <font>
      <sz val="12"/>
      <name val="細明體"/>
      <family val="3"/>
    </font>
    <font>
      <b/>
      <u val="single"/>
      <sz val="16"/>
      <name val="新細明體"/>
      <family val="1"/>
    </font>
    <font>
      <sz val="9"/>
      <name val="細明體"/>
      <family val="3"/>
    </font>
    <font>
      <b/>
      <sz val="16"/>
      <name val="細明體"/>
      <family val="3"/>
    </font>
    <font>
      <b/>
      <u val="single"/>
      <sz val="16"/>
      <name val="細明體"/>
      <family val="3"/>
    </font>
    <font>
      <sz val="12"/>
      <name val="新細明體"/>
      <family val="1"/>
    </font>
    <font>
      <sz val="12"/>
      <name val="Times New Roman"/>
      <family val="1"/>
    </font>
    <font>
      <b/>
      <sz val="12"/>
      <color indexed="12"/>
      <name val="細明體"/>
      <family val="3"/>
    </font>
    <font>
      <sz val="12"/>
      <color indexed="12"/>
      <name val="細明體"/>
      <family val="3"/>
    </font>
    <font>
      <sz val="16"/>
      <name val="新細明體"/>
      <family val="1"/>
    </font>
    <font>
      <b/>
      <sz val="16"/>
      <name val="新細明體"/>
      <family val="1"/>
    </font>
    <font>
      <b/>
      <sz val="12"/>
      <name val="細明體"/>
      <family val="3"/>
    </font>
    <font>
      <sz val="8"/>
      <name val="細明體"/>
      <family val="3"/>
    </font>
    <font>
      <sz val="9"/>
      <color indexed="12"/>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color indexed="63"/>
      </botto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201">
    <xf numFmtId="0" fontId="0" fillId="0" borderId="0" xfId="0" applyFont="1" applyAlignment="1">
      <alignment vertical="center"/>
    </xf>
    <xf numFmtId="0" fontId="3" fillId="0" borderId="0" xfId="0" applyFont="1" applyAlignment="1">
      <alignment horizontal="center"/>
    </xf>
    <xf numFmtId="0" fontId="4" fillId="0" borderId="0" xfId="0" applyFont="1" applyAlignment="1">
      <alignment/>
    </xf>
    <xf numFmtId="0" fontId="5" fillId="0" borderId="0" xfId="0" applyFont="1" applyBorder="1" applyAlignment="1">
      <alignment horizontal="center"/>
    </xf>
    <xf numFmtId="0" fontId="0" fillId="0" borderId="0" xfId="0" applyAlignment="1">
      <alignment/>
    </xf>
    <xf numFmtId="0" fontId="7" fillId="0" borderId="0" xfId="0" applyFont="1" applyAlignment="1">
      <alignment horizontal="center"/>
    </xf>
    <xf numFmtId="0" fontId="8" fillId="0" borderId="0" xfId="0" applyFont="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9" fillId="0" borderId="0" xfId="0" applyFont="1" applyBorder="1" applyAlignment="1">
      <alignment horizontal="center"/>
    </xf>
    <xf numFmtId="0" fontId="4" fillId="0" borderId="0" xfId="0" applyFont="1" applyAlignment="1">
      <alignment horizontal="right"/>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49" fontId="11" fillId="0" borderId="13" xfId="0" applyNumberFormat="1" applyFont="1" applyBorder="1" applyAlignment="1">
      <alignment/>
    </xf>
    <xf numFmtId="40" fontId="12" fillId="0" borderId="14" xfId="0" applyNumberFormat="1" applyFont="1" applyBorder="1" applyAlignment="1">
      <alignment/>
    </xf>
    <xf numFmtId="40" fontId="12" fillId="0" borderId="15" xfId="0" applyNumberFormat="1" applyFont="1" applyBorder="1" applyAlignment="1">
      <alignment/>
    </xf>
    <xf numFmtId="49" fontId="4" fillId="0" borderId="16" xfId="0" applyNumberFormat="1" applyFont="1" applyBorder="1" applyAlignment="1">
      <alignment/>
    </xf>
    <xf numFmtId="40" fontId="4" fillId="0" borderId="17" xfId="0" applyNumberFormat="1" applyFont="1" applyBorder="1" applyAlignment="1">
      <alignment/>
    </xf>
    <xf numFmtId="40" fontId="4" fillId="0" borderId="18" xfId="0" applyNumberFormat="1" applyFont="1" applyBorder="1" applyAlignment="1">
      <alignment/>
    </xf>
    <xf numFmtId="49" fontId="11" fillId="0" borderId="16" xfId="0" applyNumberFormat="1" applyFont="1" applyBorder="1" applyAlignment="1">
      <alignment/>
    </xf>
    <xf numFmtId="40" fontId="12" fillId="0" borderId="17" xfId="0" applyNumberFormat="1" applyFont="1" applyBorder="1" applyAlignment="1">
      <alignment/>
    </xf>
    <xf numFmtId="40" fontId="12" fillId="0" borderId="18" xfId="0" applyNumberFormat="1" applyFont="1" applyBorder="1" applyAlignment="1">
      <alignment/>
    </xf>
    <xf numFmtId="49" fontId="11" fillId="0" borderId="19" xfId="0" applyNumberFormat="1" applyFont="1" applyBorder="1" applyAlignment="1">
      <alignment/>
    </xf>
    <xf numFmtId="40" fontId="12" fillId="0" borderId="20" xfId="0" applyNumberFormat="1" applyFont="1" applyBorder="1" applyAlignment="1">
      <alignment/>
    </xf>
    <xf numFmtId="40" fontId="12" fillId="0" borderId="21" xfId="0" applyNumberFormat="1" applyFont="1" applyBorder="1" applyAlignment="1">
      <alignment/>
    </xf>
    <xf numFmtId="0" fontId="4" fillId="0" borderId="13" xfId="0" applyFont="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40" fontId="4" fillId="0" borderId="20" xfId="0" applyNumberFormat="1" applyFont="1" applyBorder="1" applyAlignment="1">
      <alignment/>
    </xf>
    <xf numFmtId="40" fontId="4" fillId="0" borderId="21" xfId="0" applyNumberFormat="1" applyFont="1" applyBorder="1" applyAlignment="1">
      <alignment/>
    </xf>
    <xf numFmtId="49" fontId="11" fillId="0" borderId="13" xfId="0" applyNumberFormat="1" applyFont="1" applyBorder="1" applyAlignment="1">
      <alignment wrapText="1"/>
    </xf>
    <xf numFmtId="49" fontId="11" fillId="0" borderId="14" xfId="0" applyNumberFormat="1" applyFont="1" applyBorder="1" applyAlignment="1">
      <alignment wrapText="1"/>
    </xf>
    <xf numFmtId="49" fontId="11" fillId="0" borderId="16" xfId="0" applyNumberFormat="1" applyFont="1" applyBorder="1" applyAlignment="1">
      <alignment wrapText="1"/>
    </xf>
    <xf numFmtId="49" fontId="11" fillId="0" borderId="17" xfId="0" applyNumberFormat="1" applyFont="1" applyBorder="1" applyAlignment="1">
      <alignment wrapText="1"/>
    </xf>
    <xf numFmtId="49" fontId="4" fillId="0" borderId="16" xfId="0" applyNumberFormat="1" applyFont="1" applyBorder="1" applyAlignment="1">
      <alignment wrapText="1"/>
    </xf>
    <xf numFmtId="49" fontId="4" fillId="0" borderId="17" xfId="0" applyNumberFormat="1" applyFont="1" applyBorder="1" applyAlignment="1">
      <alignment wrapText="1"/>
    </xf>
    <xf numFmtId="49" fontId="11" fillId="0" borderId="19" xfId="0" applyNumberFormat="1" applyFont="1" applyBorder="1" applyAlignment="1">
      <alignment wrapText="1"/>
    </xf>
    <xf numFmtId="49" fontId="11" fillId="0" borderId="20" xfId="0" applyNumberFormat="1" applyFont="1" applyBorder="1" applyAlignment="1">
      <alignment wrapText="1"/>
    </xf>
    <xf numFmtId="0" fontId="13" fillId="0" borderId="0" xfId="0" applyFont="1" applyBorder="1" applyAlignment="1">
      <alignment/>
    </xf>
    <xf numFmtId="0" fontId="9" fillId="0" borderId="0" xfId="0" applyFont="1" applyBorder="1" applyAlignment="1">
      <alignment/>
    </xf>
    <xf numFmtId="0" fontId="4" fillId="0" borderId="11" xfId="0" applyFont="1" applyBorder="1" applyAlignment="1">
      <alignment horizontal="center" vertical="center" wrapText="1"/>
    </xf>
    <xf numFmtId="49" fontId="12" fillId="0" borderId="13" xfId="0" applyNumberFormat="1" applyFont="1" applyBorder="1" applyAlignment="1">
      <alignment vertical="top" wrapText="1"/>
    </xf>
    <xf numFmtId="40" fontId="12" fillId="0" borderId="14" xfId="0" applyNumberFormat="1" applyFont="1" applyBorder="1" applyAlignment="1">
      <alignment vertical="top"/>
    </xf>
    <xf numFmtId="49" fontId="12" fillId="0" borderId="15" xfId="0" applyNumberFormat="1" applyFont="1" applyBorder="1" applyAlignment="1">
      <alignment vertical="top" wrapText="1"/>
    </xf>
    <xf numFmtId="49" fontId="4" fillId="0" borderId="16" xfId="0" applyNumberFormat="1" applyFont="1" applyBorder="1" applyAlignment="1">
      <alignment vertical="top" wrapText="1"/>
    </xf>
    <xf numFmtId="40" fontId="4" fillId="0" borderId="17" xfId="0" applyNumberFormat="1" applyFont="1" applyBorder="1" applyAlignment="1">
      <alignment vertical="top"/>
    </xf>
    <xf numFmtId="49" fontId="4" fillId="0" borderId="18" xfId="0" applyNumberFormat="1" applyFont="1" applyBorder="1" applyAlignment="1">
      <alignment vertical="top" wrapText="1"/>
    </xf>
    <xf numFmtId="49" fontId="12" fillId="0" borderId="16" xfId="0" applyNumberFormat="1" applyFont="1" applyBorder="1" applyAlignment="1">
      <alignment vertical="top" wrapText="1"/>
    </xf>
    <xf numFmtId="40" fontId="12" fillId="0" borderId="17" xfId="0" applyNumberFormat="1" applyFont="1" applyBorder="1" applyAlignment="1">
      <alignment vertical="top"/>
    </xf>
    <xf numFmtId="49" fontId="12" fillId="0" borderId="18" xfId="0" applyNumberFormat="1" applyFont="1" applyBorder="1" applyAlignment="1">
      <alignment vertical="top" wrapText="1"/>
    </xf>
    <xf numFmtId="49" fontId="12" fillId="0" borderId="19" xfId="0" applyNumberFormat="1" applyFont="1" applyBorder="1" applyAlignment="1">
      <alignment vertical="top" wrapText="1"/>
    </xf>
    <xf numFmtId="40" fontId="12" fillId="0" borderId="20" xfId="0" applyNumberFormat="1" applyFont="1" applyBorder="1" applyAlignment="1">
      <alignment vertical="top"/>
    </xf>
    <xf numFmtId="49" fontId="12" fillId="0" borderId="21" xfId="0" applyNumberFormat="1" applyFont="1" applyBorder="1" applyAlignment="1">
      <alignment vertical="top" wrapText="1"/>
    </xf>
    <xf numFmtId="0" fontId="9" fillId="0" borderId="0" xfId="0" applyFont="1" applyAlignment="1">
      <alignment/>
    </xf>
    <xf numFmtId="49" fontId="4" fillId="0" borderId="21" xfId="0" applyNumberFormat="1" applyFont="1" applyBorder="1" applyAlignment="1">
      <alignment vertical="top" wrapText="1"/>
    </xf>
    <xf numFmtId="40" fontId="4" fillId="0" borderId="20" xfId="0" applyNumberFormat="1" applyFont="1" applyBorder="1" applyAlignment="1">
      <alignment vertical="top"/>
    </xf>
    <xf numFmtId="49" fontId="4" fillId="0" borderId="19" xfId="0" applyNumberFormat="1" applyFont="1" applyBorder="1" applyAlignment="1">
      <alignment vertical="top" wrapText="1"/>
    </xf>
    <xf numFmtId="49" fontId="11" fillId="0" borderId="13" xfId="0" applyNumberFormat="1" applyFont="1" applyBorder="1" applyAlignment="1">
      <alignment vertical="top"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0" xfId="0" applyFont="1" applyBorder="1" applyAlignment="1">
      <alignment horizontal="right"/>
    </xf>
    <xf numFmtId="0" fontId="5" fillId="0" borderId="0" xfId="0" applyFont="1" applyBorder="1" applyAlignment="1">
      <alignment horizontal="left"/>
    </xf>
    <xf numFmtId="0" fontId="13" fillId="0" borderId="0" xfId="0" applyFont="1" applyBorder="1" applyAlignment="1">
      <alignment wrapText="1"/>
    </xf>
    <xf numFmtId="0" fontId="4" fillId="0" borderId="0" xfId="0" applyFont="1" applyAlignment="1">
      <alignment horizontal="right" wrapText="1"/>
    </xf>
    <xf numFmtId="0" fontId="0" fillId="0" borderId="0" xfId="0" applyAlignment="1">
      <alignment vertical="center" wrapText="1"/>
    </xf>
    <xf numFmtId="0" fontId="5" fillId="0" borderId="0" xfId="0" applyFont="1" applyBorder="1" applyAlignment="1">
      <alignment horizontal="center" wrapText="1"/>
    </xf>
    <xf numFmtId="0" fontId="4" fillId="0" borderId="0" xfId="0" applyFont="1" applyBorder="1" applyAlignment="1">
      <alignment horizontal="left"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7" fillId="0" borderId="0" xfId="0" applyFont="1" applyAlignment="1">
      <alignment horizontal="center" vertical="center"/>
    </xf>
    <xf numFmtId="0" fontId="14" fillId="0" borderId="0" xfId="0" applyFont="1" applyBorder="1" applyAlignment="1">
      <alignment horizontal="center"/>
    </xf>
    <xf numFmtId="0" fontId="4" fillId="0" borderId="0" xfId="0" applyFont="1" applyAlignment="1">
      <alignment horizontal="left" vertical="center"/>
    </xf>
    <xf numFmtId="38" fontId="12" fillId="0" borderId="14" xfId="0" applyNumberFormat="1" applyFont="1" applyBorder="1" applyAlignment="1">
      <alignment vertical="top"/>
    </xf>
    <xf numFmtId="38" fontId="12" fillId="0" borderId="15" xfId="0" applyNumberFormat="1" applyFont="1" applyBorder="1" applyAlignment="1">
      <alignment vertical="top"/>
    </xf>
    <xf numFmtId="49" fontId="11" fillId="0" borderId="16" xfId="0" applyNumberFormat="1" applyFont="1" applyBorder="1" applyAlignment="1">
      <alignment vertical="top" wrapText="1"/>
    </xf>
    <xf numFmtId="38" fontId="12" fillId="0" borderId="17" xfId="0" applyNumberFormat="1" applyFont="1" applyBorder="1" applyAlignment="1">
      <alignment vertical="top"/>
    </xf>
    <xf numFmtId="38" fontId="12" fillId="0" borderId="18" xfId="0" applyNumberFormat="1" applyFont="1" applyBorder="1" applyAlignment="1">
      <alignment vertical="top"/>
    </xf>
    <xf numFmtId="38" fontId="4" fillId="0" borderId="17" xfId="0" applyNumberFormat="1" applyFont="1" applyBorder="1" applyAlignment="1">
      <alignment vertical="top"/>
    </xf>
    <xf numFmtId="38" fontId="4" fillId="0" borderId="18" xfId="0" applyNumberFormat="1" applyFont="1" applyBorder="1" applyAlignment="1">
      <alignment vertical="top"/>
    </xf>
    <xf numFmtId="38" fontId="4" fillId="0" borderId="20" xfId="0" applyNumberFormat="1" applyFont="1" applyBorder="1" applyAlignment="1">
      <alignment vertical="top"/>
    </xf>
    <xf numFmtId="38" fontId="4" fillId="0" borderId="21" xfId="0" applyNumberFormat="1" applyFont="1" applyBorder="1" applyAlignment="1">
      <alignment vertical="top"/>
    </xf>
    <xf numFmtId="0" fontId="0" fillId="0" borderId="0" xfId="0" applyAlignment="1">
      <alignment vertical="center" wrapText="1"/>
    </xf>
    <xf numFmtId="0" fontId="0" fillId="0" borderId="0" xfId="0" applyAlignment="1">
      <alignment vertical="center"/>
    </xf>
    <xf numFmtId="0" fontId="7" fillId="0" borderId="0" xfId="0" applyFont="1" applyBorder="1" applyAlignment="1">
      <alignment horizontal="center"/>
    </xf>
    <xf numFmtId="0" fontId="9" fillId="0" borderId="0" xfId="0" applyFont="1" applyAlignment="1">
      <alignment vertical="center"/>
    </xf>
    <xf numFmtId="0" fontId="9" fillId="0" borderId="0" xfId="0" applyFont="1" applyBorder="1" applyAlignment="1">
      <alignment horizontal="left"/>
    </xf>
    <xf numFmtId="0" fontId="4" fillId="0" borderId="26" xfId="0" applyFont="1" applyBorder="1" applyAlignment="1">
      <alignment horizont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6" fillId="0" borderId="21" xfId="0" applyNumberFormat="1" applyFont="1" applyBorder="1" applyAlignment="1">
      <alignment vertical="top" wrapText="1"/>
    </xf>
    <xf numFmtId="49" fontId="15" fillId="0" borderId="19" xfId="0" applyNumberFormat="1" applyFont="1" applyBorder="1" applyAlignment="1">
      <alignment vertical="top" wrapText="1"/>
    </xf>
    <xf numFmtId="0" fontId="6" fillId="0" borderId="18" xfId="0" applyNumberFormat="1" applyFont="1" applyBorder="1" applyAlignment="1">
      <alignment vertical="top" wrapText="1"/>
    </xf>
    <xf numFmtId="49" fontId="15" fillId="0" borderId="16" xfId="0" applyNumberFormat="1" applyFont="1" applyBorder="1" applyAlignment="1">
      <alignment vertical="top" wrapText="1"/>
    </xf>
    <xf numFmtId="0" fontId="4" fillId="0" borderId="17" xfId="0" applyFont="1" applyBorder="1" applyAlignment="1">
      <alignment vertical="top"/>
    </xf>
    <xf numFmtId="0" fontId="4" fillId="0" borderId="16" xfId="0" applyFont="1" applyBorder="1" applyAlignment="1">
      <alignment vertical="top"/>
    </xf>
    <xf numFmtId="38" fontId="4" fillId="0" borderId="14" xfId="0" applyNumberFormat="1" applyFont="1" applyBorder="1" applyAlignment="1">
      <alignment vertical="top"/>
    </xf>
    <xf numFmtId="49" fontId="15" fillId="0" borderId="13" xfId="0" applyNumberFormat="1" applyFont="1" applyBorder="1" applyAlignment="1">
      <alignment vertical="top" wrapText="1"/>
    </xf>
    <xf numFmtId="0" fontId="4" fillId="0" borderId="15" xfId="0" applyNumberFormat="1" applyFont="1" applyBorder="1" applyAlignment="1">
      <alignment vertical="top" wrapText="1"/>
    </xf>
    <xf numFmtId="0" fontId="4" fillId="0" borderId="18" xfId="0" applyNumberFormat="1" applyFont="1" applyBorder="1" applyAlignment="1">
      <alignment vertical="top" wrapText="1"/>
    </xf>
    <xf numFmtId="0" fontId="4" fillId="0" borderId="21" xfId="0" applyNumberFormat="1" applyFont="1" applyBorder="1" applyAlignment="1">
      <alignment vertical="top" wrapText="1"/>
    </xf>
    <xf numFmtId="0" fontId="14" fillId="0" borderId="0" xfId="0" applyFont="1" applyBorder="1" applyAlignment="1">
      <alignment horizontal="center" wrapText="1"/>
    </xf>
    <xf numFmtId="0" fontId="4" fillId="0" borderId="18" xfId="0" applyFont="1" applyBorder="1" applyAlignment="1">
      <alignment vertical="top" wrapText="1"/>
    </xf>
    <xf numFmtId="0" fontId="13" fillId="0" borderId="0" xfId="0" applyFont="1" applyBorder="1" applyAlignment="1">
      <alignment vertical="center"/>
    </xf>
    <xf numFmtId="0" fontId="9" fillId="0" borderId="0" xfId="0" applyFont="1" applyBorder="1" applyAlignment="1">
      <alignment vertical="center"/>
    </xf>
    <xf numFmtId="4" fontId="4" fillId="0" borderId="11" xfId="0" applyNumberFormat="1" applyFont="1" applyBorder="1" applyAlignment="1">
      <alignment horizontal="center" vertical="center"/>
    </xf>
    <xf numFmtId="4" fontId="4" fillId="0" borderId="11"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49" fontId="12" fillId="0" borderId="14" xfId="0" applyNumberFormat="1" applyFont="1" applyBorder="1" applyAlignment="1">
      <alignment vertical="top" wrapText="1"/>
    </xf>
    <xf numFmtId="0" fontId="17" fillId="0" borderId="15" xfId="0" applyNumberFormat="1" applyFont="1" applyBorder="1" applyAlignment="1">
      <alignment vertical="top" wrapText="1"/>
    </xf>
    <xf numFmtId="49" fontId="4" fillId="0" borderId="17" xfId="0" applyNumberFormat="1" applyFont="1" applyBorder="1" applyAlignment="1">
      <alignment vertical="top" wrapText="1"/>
    </xf>
    <xf numFmtId="49" fontId="11" fillId="0" borderId="19" xfId="0" applyNumberFormat="1" applyFont="1" applyBorder="1" applyAlignment="1">
      <alignment vertical="top" wrapText="1"/>
    </xf>
    <xf numFmtId="38" fontId="12" fillId="0" borderId="20" xfId="0" applyNumberFormat="1" applyFont="1" applyBorder="1" applyAlignment="1">
      <alignment vertical="top"/>
    </xf>
    <xf numFmtId="49" fontId="12" fillId="0" borderId="20" xfId="0" applyNumberFormat="1" applyFont="1" applyBorder="1" applyAlignment="1">
      <alignment vertical="top" wrapText="1"/>
    </xf>
    <xf numFmtId="0" fontId="17" fillId="0" borderId="21" xfId="0" applyNumberFormat="1" applyFont="1" applyBorder="1" applyAlignment="1">
      <alignment vertical="top" wrapText="1"/>
    </xf>
    <xf numFmtId="0" fontId="12" fillId="0" borderId="15" xfId="0" applyNumberFormat="1" applyFont="1" applyBorder="1" applyAlignment="1">
      <alignment vertical="top" wrapText="1"/>
    </xf>
    <xf numFmtId="0" fontId="12" fillId="0" borderId="21" xfId="0" applyNumberFormat="1" applyFont="1" applyBorder="1" applyAlignment="1">
      <alignment vertical="top" wrapText="1"/>
    </xf>
    <xf numFmtId="0" fontId="13" fillId="0" borderId="0" xfId="0" applyFont="1" applyBorder="1" applyAlignment="1">
      <alignment horizontal="center"/>
    </xf>
    <xf numFmtId="40" fontId="12" fillId="0" borderId="14" xfId="0" applyNumberFormat="1" applyFont="1" applyBorder="1" applyAlignment="1" quotePrefix="1">
      <alignment vertical="top"/>
    </xf>
    <xf numFmtId="49" fontId="4" fillId="0" borderId="20" xfId="0" applyNumberFormat="1" applyFont="1" applyBorder="1" applyAlignment="1">
      <alignment vertical="top" wrapText="1"/>
    </xf>
    <xf numFmtId="0" fontId="9" fillId="0" borderId="0" xfId="0" applyFont="1" applyAlignment="1">
      <alignment horizontal="left"/>
    </xf>
    <xf numFmtId="0" fontId="9" fillId="0" borderId="0" xfId="0" applyFont="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17" fillId="0" borderId="18" xfId="0" applyNumberFormat="1" applyFont="1" applyBorder="1" applyAlignment="1">
      <alignment vertical="top" wrapText="1"/>
    </xf>
    <xf numFmtId="38" fontId="12" fillId="0" borderId="14" xfId="0" applyNumberFormat="1" applyFont="1" applyBorder="1" applyAlignment="1" quotePrefix="1">
      <alignment vertical="top"/>
    </xf>
    <xf numFmtId="38" fontId="12" fillId="0" borderId="21" xfId="0" applyNumberFormat="1" applyFont="1" applyBorder="1" applyAlignment="1">
      <alignment vertical="top"/>
    </xf>
    <xf numFmtId="49" fontId="4" fillId="0" borderId="13" xfId="0" applyNumberFormat="1" applyFont="1" applyBorder="1" applyAlignment="1">
      <alignment vertical="top" wrapText="1"/>
    </xf>
    <xf numFmtId="40" fontId="4" fillId="0" borderId="14" xfId="0" applyNumberFormat="1" applyFont="1" applyBorder="1" applyAlignment="1">
      <alignment vertical="top"/>
    </xf>
    <xf numFmtId="40" fontId="4" fillId="0" borderId="15" xfId="0" applyNumberFormat="1" applyFont="1" applyBorder="1" applyAlignment="1">
      <alignment vertical="top"/>
    </xf>
    <xf numFmtId="40" fontId="4" fillId="0" borderId="18" xfId="0" applyNumberFormat="1" applyFont="1" applyBorder="1" applyAlignment="1">
      <alignment vertical="top"/>
    </xf>
    <xf numFmtId="40" fontId="12" fillId="0" borderId="21" xfId="0" applyNumberFormat="1" applyFont="1" applyBorder="1" applyAlignment="1">
      <alignment vertical="top"/>
    </xf>
    <xf numFmtId="0" fontId="3" fillId="0" borderId="0" xfId="0" applyFont="1" applyAlignment="1">
      <alignment horizontal="center" wrapText="1"/>
    </xf>
    <xf numFmtId="0" fontId="7" fillId="0" borderId="0" xfId="0" applyFont="1" applyAlignment="1">
      <alignment horizontal="center" wrapText="1"/>
    </xf>
    <xf numFmtId="49" fontId="4" fillId="0" borderId="19" xfId="0" applyNumberFormat="1" applyFont="1" applyBorder="1" applyAlignment="1">
      <alignment wrapText="1"/>
    </xf>
    <xf numFmtId="0" fontId="0" fillId="0" borderId="0" xfId="0" applyAlignment="1">
      <alignment wrapText="1"/>
    </xf>
    <xf numFmtId="0" fontId="4" fillId="0" borderId="13"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4" fillId="0" borderId="38" xfId="0" applyFont="1" applyBorder="1" applyAlignment="1">
      <alignment horizontal="center" vertical="center"/>
    </xf>
    <xf numFmtId="0" fontId="0" fillId="0" borderId="39" xfId="0"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3" xfId="0" applyFont="1" applyBorder="1" applyAlignment="1">
      <alignment horizontal="center"/>
    </xf>
    <xf numFmtId="0" fontId="4" fillId="0" borderId="25"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42" xfId="0" applyFont="1" applyBorder="1" applyAlignment="1">
      <alignment vertical="top" wrapText="1"/>
    </xf>
    <xf numFmtId="0" fontId="4" fillId="0" borderId="0" xfId="0" applyFont="1" applyAlignment="1">
      <alignment vertical="top" wrapText="1"/>
    </xf>
    <xf numFmtId="0" fontId="0" fillId="0" borderId="0" xfId="0" applyAlignment="1">
      <alignment vertical="center" wrapText="1"/>
    </xf>
    <xf numFmtId="49" fontId="4" fillId="0" borderId="42" xfId="0" applyNumberFormat="1" applyFont="1" applyBorder="1" applyAlignment="1">
      <alignment vertical="top" wrapText="1"/>
    </xf>
    <xf numFmtId="0" fontId="4" fillId="0" borderId="11" xfId="0" applyFont="1" applyBorder="1" applyAlignment="1">
      <alignment horizontal="center"/>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0" fillId="0" borderId="29" xfId="0" applyBorder="1" applyAlignment="1">
      <alignment horizontal="center" vertical="center" wrapText="1"/>
    </xf>
    <xf numFmtId="0" fontId="0" fillId="0" borderId="43" xfId="0" applyBorder="1" applyAlignment="1">
      <alignment horizontal="center" vertical="center" wrapText="1"/>
    </xf>
    <xf numFmtId="0" fontId="4" fillId="0" borderId="31" xfId="0"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4" fillId="0" borderId="32" xfId="0" applyFont="1" applyBorder="1" applyAlignment="1">
      <alignment horizontal="center" vertical="center" wrapText="1"/>
    </xf>
    <xf numFmtId="0" fontId="0" fillId="0" borderId="29" xfId="0" applyBorder="1" applyAlignment="1">
      <alignment horizontal="center" vertical="center"/>
    </xf>
    <xf numFmtId="0" fontId="0" fillId="0" borderId="43" xfId="0" applyBorder="1" applyAlignment="1">
      <alignment horizontal="center" vertical="center"/>
    </xf>
    <xf numFmtId="0" fontId="4" fillId="0" borderId="0" xfId="0" applyFont="1" applyBorder="1" applyAlignment="1">
      <alignment vertical="top" wrapText="1"/>
    </xf>
    <xf numFmtId="0" fontId="4" fillId="0" borderId="16" xfId="0" applyFont="1" applyBorder="1" applyAlignment="1">
      <alignment horizontal="center" vertical="center"/>
    </xf>
    <xf numFmtId="0" fontId="9" fillId="0" borderId="14" xfId="0" applyFont="1" applyBorder="1" applyAlignment="1">
      <alignment horizontal="center"/>
    </xf>
    <xf numFmtId="0" fontId="9" fillId="0" borderId="28" xfId="0" applyFont="1" applyBorder="1" applyAlignment="1">
      <alignment horizontal="center" wrapText="1"/>
    </xf>
    <xf numFmtId="0" fontId="0" fillId="0" borderId="24" xfId="0" applyBorder="1" applyAlignment="1">
      <alignment vertical="center"/>
    </xf>
    <xf numFmtId="0" fontId="9" fillId="0" borderId="15" xfId="0" applyFont="1" applyBorder="1" applyAlignment="1">
      <alignment horizont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0" fillId="0" borderId="24" xfId="0" applyBorder="1" applyAlignment="1">
      <alignment horizontal="center" vertical="center" wrapText="1"/>
    </xf>
    <xf numFmtId="0" fontId="4" fillId="0" borderId="24" xfId="0" applyFont="1" applyBorder="1" applyAlignment="1">
      <alignment horizontal="center" vertical="center"/>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xf>
    <xf numFmtId="0" fontId="16" fillId="0" borderId="17" xfId="0" applyFont="1" applyBorder="1" applyAlignment="1">
      <alignment horizontal="center" vertical="center" wrapText="1"/>
    </xf>
    <xf numFmtId="0" fontId="16" fillId="0" borderId="11" xfId="0" applyFont="1" applyBorder="1" applyAlignment="1">
      <alignment horizontal="center" vertical="center"/>
    </xf>
    <xf numFmtId="0" fontId="16" fillId="0" borderId="11" xfId="0" applyFont="1" applyBorder="1" applyAlignment="1">
      <alignment horizontal="center" vertical="center" wrapText="1"/>
    </xf>
    <xf numFmtId="0" fontId="0" fillId="0" borderId="42" xfId="0" applyBorder="1" applyAlignment="1">
      <alignment vertical="center" wrapText="1"/>
    </xf>
    <xf numFmtId="0" fontId="0" fillId="0" borderId="30" xfId="0" applyBorder="1" applyAlignment="1">
      <alignment horizontal="center" vertical="center"/>
    </xf>
    <xf numFmtId="0" fontId="4" fillId="0" borderId="33"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H39" sqref="H39"/>
    </sheetView>
  </sheetViews>
  <sheetFormatPr defaultColWidth="9.00390625" defaultRowHeight="15.75"/>
  <cols>
    <col min="1" max="1" width="22.625" style="4" customWidth="1"/>
    <col min="2" max="2" width="18.375" style="4" bestFit="1" customWidth="1"/>
    <col min="3" max="3" width="16.125" style="4" bestFit="1" customWidth="1"/>
    <col min="4" max="4" width="18.375" style="4" bestFit="1" customWidth="1"/>
    <col min="5" max="5" width="7.50390625" style="4" bestFit="1" customWidth="1"/>
    <col min="6" max="6" width="20.25390625" style="4" customWidth="1"/>
    <col min="7" max="7" width="16.125" style="4" bestFit="1" customWidth="1"/>
    <col min="8" max="8" width="18.375" style="4" bestFit="1" customWidth="1"/>
    <col min="9" max="9" width="7.50390625" style="4" bestFit="1" customWidth="1"/>
    <col min="10" max="10" width="16.125" style="4" bestFit="1" customWidth="1"/>
    <col min="11" max="11" width="7.50390625" style="4" bestFit="1" customWidth="1"/>
    <col min="12" max="12" width="18.375" style="4" bestFit="1" customWidth="1"/>
    <col min="13" max="13" width="9.625" style="4" customWidth="1"/>
    <col min="14" max="16384" width="9.00390625" style="4" customWidth="1"/>
  </cols>
  <sheetData>
    <row r="1" spans="1:13" ht="21">
      <c r="A1" s="1"/>
      <c r="B1" s="1"/>
      <c r="C1" s="1"/>
      <c r="D1" s="2"/>
      <c r="E1" s="1"/>
      <c r="F1" s="3" t="s">
        <v>0</v>
      </c>
      <c r="G1" s="1"/>
      <c r="H1" s="1"/>
      <c r="I1" s="1"/>
      <c r="J1" s="1"/>
      <c r="K1" s="1"/>
      <c r="L1" s="1"/>
      <c r="M1" s="2"/>
    </row>
    <row r="2" spans="1:13" ht="21">
      <c r="A2" s="5"/>
      <c r="B2" s="5"/>
      <c r="C2" s="5"/>
      <c r="D2" s="2"/>
      <c r="E2" s="5"/>
      <c r="F2" s="6" t="s">
        <v>1</v>
      </c>
      <c r="G2" s="5"/>
      <c r="I2" s="5"/>
      <c r="J2" s="5"/>
      <c r="K2" s="5"/>
      <c r="L2" s="5"/>
      <c r="M2" s="2"/>
    </row>
    <row r="3" spans="1:13" ht="17.25" thickBot="1">
      <c r="A3" s="7"/>
      <c r="B3" s="8"/>
      <c r="C3" s="8"/>
      <c r="D3" s="2"/>
      <c r="E3" s="8"/>
      <c r="F3" s="9" t="s">
        <v>2</v>
      </c>
      <c r="G3" s="8"/>
      <c r="H3" s="8"/>
      <c r="I3" s="8"/>
      <c r="J3" s="8"/>
      <c r="K3" s="8"/>
      <c r="L3" s="8"/>
      <c r="M3" s="10" t="s">
        <v>3</v>
      </c>
    </row>
    <row r="4" spans="1:13" ht="16.5">
      <c r="A4" s="142" t="s">
        <v>4</v>
      </c>
      <c r="B4" s="145" t="s">
        <v>5</v>
      </c>
      <c r="C4" s="146"/>
      <c r="D4" s="146"/>
      <c r="E4" s="147"/>
      <c r="F4" s="145" t="s">
        <v>6</v>
      </c>
      <c r="G4" s="146"/>
      <c r="H4" s="146"/>
      <c r="I4" s="147"/>
      <c r="J4" s="148" t="s">
        <v>7</v>
      </c>
      <c r="K4" s="149"/>
      <c r="L4" s="148" t="s">
        <v>8</v>
      </c>
      <c r="M4" s="152"/>
    </row>
    <row r="5" spans="1:13" ht="44.25" customHeight="1">
      <c r="A5" s="143"/>
      <c r="B5" s="11" t="s">
        <v>9</v>
      </c>
      <c r="C5" s="11" t="s">
        <v>10</v>
      </c>
      <c r="D5" s="154" t="s">
        <v>11</v>
      </c>
      <c r="E5" s="155"/>
      <c r="F5" s="11" t="s">
        <v>9</v>
      </c>
      <c r="G5" s="11" t="s">
        <v>10</v>
      </c>
      <c r="H5" s="154" t="s">
        <v>11</v>
      </c>
      <c r="I5" s="155"/>
      <c r="J5" s="150"/>
      <c r="K5" s="151"/>
      <c r="L5" s="150"/>
      <c r="M5" s="153"/>
    </row>
    <row r="6" spans="1:13" ht="17.25" thickBot="1">
      <c r="A6" s="144"/>
      <c r="B6" s="12" t="s">
        <v>12</v>
      </c>
      <c r="C6" s="12" t="s">
        <v>12</v>
      </c>
      <c r="D6" s="12" t="s">
        <v>12</v>
      </c>
      <c r="E6" s="12" t="s">
        <v>13</v>
      </c>
      <c r="F6" s="12" t="s">
        <v>12</v>
      </c>
      <c r="G6" s="12" t="s">
        <v>12</v>
      </c>
      <c r="H6" s="12" t="s">
        <v>12</v>
      </c>
      <c r="I6" s="12" t="s">
        <v>13</v>
      </c>
      <c r="J6" s="12" t="s">
        <v>12</v>
      </c>
      <c r="K6" s="12" t="s">
        <v>13</v>
      </c>
      <c r="L6" s="12" t="s">
        <v>12</v>
      </c>
      <c r="M6" s="13" t="s">
        <v>13</v>
      </c>
    </row>
    <row r="7" spans="1:13" ht="16.5">
      <c r="A7" s="14" t="s">
        <v>14</v>
      </c>
      <c r="B7" s="15">
        <v>1724911000</v>
      </c>
      <c r="C7" s="15">
        <v>643000000</v>
      </c>
      <c r="D7" s="15">
        <v>2367911000</v>
      </c>
      <c r="E7" s="15">
        <v>100</v>
      </c>
      <c r="F7" s="15">
        <v>1746610103</v>
      </c>
      <c r="G7" s="15">
        <v>637201497</v>
      </c>
      <c r="H7" s="15">
        <v>2383811600</v>
      </c>
      <c r="I7" s="15">
        <v>100</v>
      </c>
      <c r="J7" s="15">
        <v>15900600</v>
      </c>
      <c r="K7" s="15">
        <v>0.67</v>
      </c>
      <c r="L7" s="15">
        <v>2360647007</v>
      </c>
      <c r="M7" s="16">
        <v>100</v>
      </c>
    </row>
    <row r="8" spans="1:13" ht="16.5">
      <c r="A8" s="17" t="s">
        <v>15</v>
      </c>
      <c r="B8" s="18">
        <v>532938000</v>
      </c>
      <c r="C8" s="18">
        <v>643000000</v>
      </c>
      <c r="D8" s="18">
        <v>1175938000</v>
      </c>
      <c r="E8" s="18">
        <v>49.66</v>
      </c>
      <c r="F8" s="18">
        <v>539262861</v>
      </c>
      <c r="G8" s="18">
        <v>637201497</v>
      </c>
      <c r="H8" s="18">
        <v>1176464358</v>
      </c>
      <c r="I8" s="18">
        <v>49.35</v>
      </c>
      <c r="J8" s="18">
        <v>526358</v>
      </c>
      <c r="K8" s="18">
        <v>0.04</v>
      </c>
      <c r="L8" s="18">
        <v>1156350273</v>
      </c>
      <c r="M8" s="19">
        <v>48.98</v>
      </c>
    </row>
    <row r="9" spans="1:13" ht="16.5">
      <c r="A9" s="17" t="s">
        <v>16</v>
      </c>
      <c r="B9" s="18">
        <v>569493000</v>
      </c>
      <c r="C9" s="18">
        <v>0</v>
      </c>
      <c r="D9" s="18">
        <v>569493000</v>
      </c>
      <c r="E9" s="18">
        <v>24.05</v>
      </c>
      <c r="F9" s="18">
        <v>565909008</v>
      </c>
      <c r="G9" s="18">
        <v>0</v>
      </c>
      <c r="H9" s="18">
        <v>565909008</v>
      </c>
      <c r="I9" s="18">
        <v>23.74</v>
      </c>
      <c r="J9" s="18">
        <v>-3583992</v>
      </c>
      <c r="K9" s="18">
        <v>-0.63</v>
      </c>
      <c r="L9" s="18">
        <v>564438906</v>
      </c>
      <c r="M9" s="19">
        <v>23.91</v>
      </c>
    </row>
    <row r="10" spans="1:13" ht="16.5">
      <c r="A10" s="17" t="s">
        <v>17</v>
      </c>
      <c r="B10" s="18">
        <v>-36555000</v>
      </c>
      <c r="C10" s="18">
        <v>0</v>
      </c>
      <c r="D10" s="18">
        <v>-36555000</v>
      </c>
      <c r="E10" s="18">
        <v>-1.54</v>
      </c>
      <c r="F10" s="18">
        <v>-26646147</v>
      </c>
      <c r="G10" s="18">
        <v>0</v>
      </c>
      <c r="H10" s="18">
        <v>-26646147</v>
      </c>
      <c r="I10" s="18">
        <v>-1.12</v>
      </c>
      <c r="J10" s="18">
        <v>9908853</v>
      </c>
      <c r="K10" s="18">
        <v>-27.11</v>
      </c>
      <c r="L10" s="18">
        <v>-35726747</v>
      </c>
      <c r="M10" s="19">
        <v>-1.51</v>
      </c>
    </row>
    <row r="11" spans="1:13" ht="16.5">
      <c r="A11" s="17" t="s">
        <v>18</v>
      </c>
      <c r="B11" s="18">
        <v>0</v>
      </c>
      <c r="C11" s="18">
        <v>630000000</v>
      </c>
      <c r="D11" s="18">
        <v>630000000</v>
      </c>
      <c r="E11" s="18">
        <v>26.61</v>
      </c>
      <c r="F11" s="18">
        <v>0</v>
      </c>
      <c r="G11" s="18">
        <v>623588521</v>
      </c>
      <c r="H11" s="18">
        <v>623588521</v>
      </c>
      <c r="I11" s="18">
        <v>26.16</v>
      </c>
      <c r="J11" s="18">
        <v>-6411479</v>
      </c>
      <c r="K11" s="18">
        <v>-1.02</v>
      </c>
      <c r="L11" s="18">
        <v>612996221</v>
      </c>
      <c r="M11" s="19">
        <v>25.97</v>
      </c>
    </row>
    <row r="12" spans="1:13" ht="16.5">
      <c r="A12" s="17" t="s">
        <v>19</v>
      </c>
      <c r="B12" s="18">
        <v>0</v>
      </c>
      <c r="C12" s="18">
        <v>13000000</v>
      </c>
      <c r="D12" s="18">
        <v>13000000</v>
      </c>
      <c r="E12" s="18">
        <v>0.55</v>
      </c>
      <c r="F12" s="18">
        <v>0</v>
      </c>
      <c r="G12" s="18">
        <v>13612976</v>
      </c>
      <c r="H12" s="18">
        <v>13612976</v>
      </c>
      <c r="I12" s="18">
        <v>0.57</v>
      </c>
      <c r="J12" s="18">
        <v>612976</v>
      </c>
      <c r="K12" s="18">
        <v>4.72</v>
      </c>
      <c r="L12" s="18">
        <v>14641893</v>
      </c>
      <c r="M12" s="19">
        <v>0.62</v>
      </c>
    </row>
    <row r="13" spans="1:13" ht="16.5">
      <c r="A13" s="17" t="s">
        <v>20</v>
      </c>
      <c r="B13" s="18">
        <v>12500000</v>
      </c>
      <c r="C13" s="18">
        <v>0</v>
      </c>
      <c r="D13" s="18">
        <v>12500000</v>
      </c>
      <c r="E13" s="18">
        <v>0.53</v>
      </c>
      <c r="F13" s="18">
        <v>7165086</v>
      </c>
      <c r="G13" s="18">
        <v>0</v>
      </c>
      <c r="H13" s="18">
        <v>7165086</v>
      </c>
      <c r="I13" s="18">
        <v>0.3</v>
      </c>
      <c r="J13" s="18">
        <v>-5334914</v>
      </c>
      <c r="K13" s="18">
        <v>-42.68</v>
      </c>
      <c r="L13" s="18">
        <v>12545942</v>
      </c>
      <c r="M13" s="19">
        <v>0.53</v>
      </c>
    </row>
    <row r="14" spans="1:13" ht="16.5">
      <c r="A14" s="17" t="s">
        <v>21</v>
      </c>
      <c r="B14" s="18">
        <v>12500000</v>
      </c>
      <c r="C14" s="18">
        <v>0</v>
      </c>
      <c r="D14" s="18">
        <v>12500000</v>
      </c>
      <c r="E14" s="18">
        <v>0.53</v>
      </c>
      <c r="F14" s="18">
        <v>7165086</v>
      </c>
      <c r="G14" s="18">
        <v>0</v>
      </c>
      <c r="H14" s="18">
        <v>7165086</v>
      </c>
      <c r="I14" s="18">
        <v>0.3</v>
      </c>
      <c r="J14" s="18">
        <v>-5334914</v>
      </c>
      <c r="K14" s="18">
        <v>-42.68</v>
      </c>
      <c r="L14" s="18">
        <v>12545942</v>
      </c>
      <c r="M14" s="19">
        <v>0.53</v>
      </c>
    </row>
    <row r="15" spans="1:13" ht="16.5">
      <c r="A15" s="17" t="s">
        <v>22</v>
      </c>
      <c r="B15" s="18">
        <v>1179473000</v>
      </c>
      <c r="C15" s="18">
        <v>0</v>
      </c>
      <c r="D15" s="18">
        <v>1179473000</v>
      </c>
      <c r="E15" s="18">
        <v>49.81</v>
      </c>
      <c r="F15" s="18">
        <v>1200182156</v>
      </c>
      <c r="G15" s="18">
        <v>0</v>
      </c>
      <c r="H15" s="18">
        <v>1200182156</v>
      </c>
      <c r="I15" s="18">
        <v>50.35</v>
      </c>
      <c r="J15" s="18">
        <v>20709156</v>
      </c>
      <c r="K15" s="18">
        <v>1.76</v>
      </c>
      <c r="L15" s="18">
        <v>1191750792</v>
      </c>
      <c r="M15" s="19">
        <v>50.48</v>
      </c>
    </row>
    <row r="16" spans="1:13" ht="16.5">
      <c r="A16" s="17" t="s">
        <v>23</v>
      </c>
      <c r="B16" s="18">
        <v>1021173000</v>
      </c>
      <c r="C16" s="18">
        <v>0</v>
      </c>
      <c r="D16" s="18">
        <v>1021173000</v>
      </c>
      <c r="E16" s="18">
        <v>43.13</v>
      </c>
      <c r="F16" s="18">
        <v>1024440000</v>
      </c>
      <c r="G16" s="18">
        <v>0</v>
      </c>
      <c r="H16" s="18">
        <v>1024440000</v>
      </c>
      <c r="I16" s="18">
        <v>42.97</v>
      </c>
      <c r="J16" s="18">
        <v>3267000</v>
      </c>
      <c r="K16" s="18">
        <v>0.32</v>
      </c>
      <c r="L16" s="18">
        <v>1017847000</v>
      </c>
      <c r="M16" s="19">
        <v>43.12</v>
      </c>
    </row>
    <row r="17" spans="1:13" ht="16.5">
      <c r="A17" s="17" t="s">
        <v>24</v>
      </c>
      <c r="B17" s="18">
        <v>143000000</v>
      </c>
      <c r="C17" s="18">
        <v>0</v>
      </c>
      <c r="D17" s="18">
        <v>143000000</v>
      </c>
      <c r="E17" s="18">
        <v>6.04</v>
      </c>
      <c r="F17" s="18">
        <v>160719941</v>
      </c>
      <c r="G17" s="18">
        <v>0</v>
      </c>
      <c r="H17" s="18">
        <v>160719941</v>
      </c>
      <c r="I17" s="18">
        <v>6.74</v>
      </c>
      <c r="J17" s="18">
        <v>17719941</v>
      </c>
      <c r="K17" s="18">
        <v>12.39</v>
      </c>
      <c r="L17" s="18">
        <v>158652403</v>
      </c>
      <c r="M17" s="19">
        <v>6.72</v>
      </c>
    </row>
    <row r="18" spans="1:13" ht="16.5">
      <c r="A18" s="17" t="s">
        <v>25</v>
      </c>
      <c r="B18" s="18">
        <v>15300000</v>
      </c>
      <c r="C18" s="18">
        <v>0</v>
      </c>
      <c r="D18" s="18">
        <v>15300000</v>
      </c>
      <c r="E18" s="18">
        <v>0.65</v>
      </c>
      <c r="F18" s="18">
        <v>15022215</v>
      </c>
      <c r="G18" s="18">
        <v>0</v>
      </c>
      <c r="H18" s="18">
        <v>15022215</v>
      </c>
      <c r="I18" s="18">
        <v>0.63</v>
      </c>
      <c r="J18" s="18">
        <v>-277785</v>
      </c>
      <c r="K18" s="18">
        <v>-1.82</v>
      </c>
      <c r="L18" s="18">
        <v>15251389</v>
      </c>
      <c r="M18" s="19">
        <v>0.65</v>
      </c>
    </row>
    <row r="19" spans="1:13" ht="16.5">
      <c r="A19" s="20" t="s">
        <v>26</v>
      </c>
      <c r="B19" s="21">
        <v>2036527000</v>
      </c>
      <c r="C19" s="21">
        <v>620169000</v>
      </c>
      <c r="D19" s="21">
        <v>2656696000</v>
      </c>
      <c r="E19" s="21">
        <v>112.2</v>
      </c>
      <c r="F19" s="21">
        <v>2041924088</v>
      </c>
      <c r="G19" s="21">
        <v>637967080</v>
      </c>
      <c r="H19" s="21">
        <v>2679891168</v>
      </c>
      <c r="I19" s="21">
        <v>112.42</v>
      </c>
      <c r="J19" s="21">
        <v>23195168</v>
      </c>
      <c r="K19" s="21">
        <v>0.87</v>
      </c>
      <c r="L19" s="21">
        <v>2616737355</v>
      </c>
      <c r="M19" s="22">
        <v>110.85</v>
      </c>
    </row>
    <row r="20" spans="1:13" ht="16.5">
      <c r="A20" s="17" t="s">
        <v>27</v>
      </c>
      <c r="B20" s="18">
        <v>1448247000</v>
      </c>
      <c r="C20" s="18">
        <v>620169000</v>
      </c>
      <c r="D20" s="18">
        <v>2068416000</v>
      </c>
      <c r="E20" s="18">
        <v>87.35</v>
      </c>
      <c r="F20" s="18">
        <v>1381059537</v>
      </c>
      <c r="G20" s="18">
        <v>637967080</v>
      </c>
      <c r="H20" s="18">
        <v>2019026617</v>
      </c>
      <c r="I20" s="18">
        <v>84.7</v>
      </c>
      <c r="J20" s="18">
        <v>-49389383</v>
      </c>
      <c r="K20" s="18">
        <v>-2.39</v>
      </c>
      <c r="L20" s="18">
        <v>2014429037</v>
      </c>
      <c r="M20" s="19">
        <v>85.33</v>
      </c>
    </row>
    <row r="21" spans="1:13" ht="16.5">
      <c r="A21" s="17" t="s">
        <v>28</v>
      </c>
      <c r="B21" s="18">
        <v>1448247000</v>
      </c>
      <c r="C21" s="18">
        <v>2669000</v>
      </c>
      <c r="D21" s="18">
        <v>1450916000</v>
      </c>
      <c r="E21" s="18">
        <v>61.27</v>
      </c>
      <c r="F21" s="18">
        <v>1381059537</v>
      </c>
      <c r="G21" s="18">
        <v>1218610</v>
      </c>
      <c r="H21" s="18">
        <v>1382278147</v>
      </c>
      <c r="I21" s="18">
        <v>57.99</v>
      </c>
      <c r="J21" s="18">
        <v>-68637853</v>
      </c>
      <c r="K21" s="18">
        <v>-4.73</v>
      </c>
      <c r="L21" s="18">
        <v>1387674621</v>
      </c>
      <c r="M21" s="19">
        <v>58.78</v>
      </c>
    </row>
    <row r="22" spans="1:13" ht="16.5">
      <c r="A22" s="17" t="s">
        <v>29</v>
      </c>
      <c r="B22" s="18">
        <v>0</v>
      </c>
      <c r="C22" s="18">
        <v>605000000</v>
      </c>
      <c r="D22" s="18">
        <v>605000000</v>
      </c>
      <c r="E22" s="18">
        <v>25.55</v>
      </c>
      <c r="F22" s="18">
        <v>0</v>
      </c>
      <c r="G22" s="18">
        <v>623379448</v>
      </c>
      <c r="H22" s="18">
        <v>623379448</v>
      </c>
      <c r="I22" s="18">
        <v>26.15</v>
      </c>
      <c r="J22" s="18">
        <v>18379448</v>
      </c>
      <c r="K22" s="18">
        <v>3.04</v>
      </c>
      <c r="L22" s="18">
        <v>612663542</v>
      </c>
      <c r="M22" s="19">
        <v>25.95</v>
      </c>
    </row>
    <row r="23" spans="1:13" ht="16.5">
      <c r="A23" s="17" t="s">
        <v>30</v>
      </c>
      <c r="B23" s="18">
        <v>0</v>
      </c>
      <c r="C23" s="18">
        <v>12500000</v>
      </c>
      <c r="D23" s="18">
        <v>12500000</v>
      </c>
      <c r="E23" s="18">
        <v>0.53</v>
      </c>
      <c r="F23" s="18">
        <v>0</v>
      </c>
      <c r="G23" s="18">
        <v>13369022</v>
      </c>
      <c r="H23" s="18">
        <v>13369022</v>
      </c>
      <c r="I23" s="18">
        <v>0.56</v>
      </c>
      <c r="J23" s="18">
        <v>869022</v>
      </c>
      <c r="K23" s="18">
        <v>6.95</v>
      </c>
      <c r="L23" s="18">
        <v>14090874</v>
      </c>
      <c r="M23" s="19">
        <v>0.6</v>
      </c>
    </row>
    <row r="24" spans="1:13" ht="16.5">
      <c r="A24" s="17" t="s">
        <v>31</v>
      </c>
      <c r="B24" s="18">
        <v>93743000</v>
      </c>
      <c r="C24" s="18">
        <v>0</v>
      </c>
      <c r="D24" s="18">
        <v>93743000</v>
      </c>
      <c r="E24" s="18">
        <v>3.96</v>
      </c>
      <c r="F24" s="18">
        <v>121168808</v>
      </c>
      <c r="G24" s="18">
        <v>0</v>
      </c>
      <c r="H24" s="18">
        <v>121168808</v>
      </c>
      <c r="I24" s="18">
        <v>5.08</v>
      </c>
      <c r="J24" s="18">
        <v>27425808</v>
      </c>
      <c r="K24" s="18">
        <v>29.26</v>
      </c>
      <c r="L24" s="18">
        <v>112516554</v>
      </c>
      <c r="M24" s="19">
        <v>4.77</v>
      </c>
    </row>
    <row r="25" spans="1:13" ht="16.5">
      <c r="A25" s="17" t="s">
        <v>32</v>
      </c>
      <c r="B25" s="18">
        <v>93743000</v>
      </c>
      <c r="C25" s="18">
        <v>0</v>
      </c>
      <c r="D25" s="18">
        <v>93743000</v>
      </c>
      <c r="E25" s="18">
        <v>3.96</v>
      </c>
      <c r="F25" s="18">
        <v>121168808</v>
      </c>
      <c r="G25" s="18">
        <v>0</v>
      </c>
      <c r="H25" s="18">
        <v>121168808</v>
      </c>
      <c r="I25" s="18">
        <v>5.08</v>
      </c>
      <c r="J25" s="18">
        <v>27425808</v>
      </c>
      <c r="K25" s="18">
        <v>29.26</v>
      </c>
      <c r="L25" s="18">
        <v>112516554</v>
      </c>
      <c r="M25" s="19">
        <v>4.77</v>
      </c>
    </row>
    <row r="26" spans="1:13" ht="16.5">
      <c r="A26" s="17" t="s">
        <v>33</v>
      </c>
      <c r="B26" s="18">
        <v>483317000</v>
      </c>
      <c r="C26" s="18">
        <v>0</v>
      </c>
      <c r="D26" s="18">
        <v>483317000</v>
      </c>
      <c r="E26" s="18">
        <v>20.41</v>
      </c>
      <c r="F26" s="18">
        <v>530462315</v>
      </c>
      <c r="G26" s="18">
        <v>0</v>
      </c>
      <c r="H26" s="18">
        <v>530462315</v>
      </c>
      <c r="I26" s="18">
        <v>22.25</v>
      </c>
      <c r="J26" s="18">
        <v>47145315</v>
      </c>
      <c r="K26" s="18">
        <v>9.75</v>
      </c>
      <c r="L26" s="18">
        <v>480120465</v>
      </c>
      <c r="M26" s="19">
        <v>20.34</v>
      </c>
    </row>
    <row r="27" spans="1:13" ht="16.5">
      <c r="A27" s="17" t="s">
        <v>34</v>
      </c>
      <c r="B27" s="18">
        <v>483317000</v>
      </c>
      <c r="C27" s="18">
        <v>0</v>
      </c>
      <c r="D27" s="18">
        <v>483317000</v>
      </c>
      <c r="E27" s="18">
        <v>20.41</v>
      </c>
      <c r="F27" s="18">
        <v>530462315</v>
      </c>
      <c r="G27" s="18">
        <v>0</v>
      </c>
      <c r="H27" s="18">
        <v>530462315</v>
      </c>
      <c r="I27" s="18">
        <v>22.25</v>
      </c>
      <c r="J27" s="18">
        <v>47145315</v>
      </c>
      <c r="K27" s="18">
        <v>9.75</v>
      </c>
      <c r="L27" s="18">
        <v>480120465</v>
      </c>
      <c r="M27" s="19">
        <v>20.34</v>
      </c>
    </row>
    <row r="28" spans="1:13" ht="16.5">
      <c r="A28" s="17" t="s">
        <v>35</v>
      </c>
      <c r="B28" s="18">
        <v>11220000</v>
      </c>
      <c r="C28" s="18">
        <v>0</v>
      </c>
      <c r="D28" s="18">
        <v>11220000</v>
      </c>
      <c r="E28" s="18">
        <v>0.47</v>
      </c>
      <c r="F28" s="18">
        <v>9233428</v>
      </c>
      <c r="G28" s="18">
        <v>0</v>
      </c>
      <c r="H28" s="18">
        <v>9233428</v>
      </c>
      <c r="I28" s="18">
        <v>0.39</v>
      </c>
      <c r="J28" s="18">
        <v>-1986572</v>
      </c>
      <c r="K28" s="18">
        <v>-17.71</v>
      </c>
      <c r="L28" s="18">
        <v>9671299</v>
      </c>
      <c r="M28" s="19">
        <v>0.41</v>
      </c>
    </row>
    <row r="29" spans="1:13" ht="16.5">
      <c r="A29" s="17" t="s">
        <v>36</v>
      </c>
      <c r="B29" s="18">
        <v>11220000</v>
      </c>
      <c r="C29" s="18">
        <v>0</v>
      </c>
      <c r="D29" s="18">
        <v>11220000</v>
      </c>
      <c r="E29" s="18">
        <v>0.47</v>
      </c>
      <c r="F29" s="18">
        <v>9233428</v>
      </c>
      <c r="G29" s="18">
        <v>0</v>
      </c>
      <c r="H29" s="18">
        <v>9233428</v>
      </c>
      <c r="I29" s="18">
        <v>0.39</v>
      </c>
      <c r="J29" s="18">
        <v>-1986572</v>
      </c>
      <c r="K29" s="18">
        <v>-17.71</v>
      </c>
      <c r="L29" s="18">
        <v>9671299</v>
      </c>
      <c r="M29" s="19">
        <v>0.41</v>
      </c>
    </row>
    <row r="30" spans="1:13" ht="16.5">
      <c r="A30" s="20" t="s">
        <v>37</v>
      </c>
      <c r="B30" s="21">
        <v>-311616000</v>
      </c>
      <c r="C30" s="21">
        <v>22831000</v>
      </c>
      <c r="D30" s="21">
        <v>-288785000</v>
      </c>
      <c r="E30" s="21">
        <v>-12.2</v>
      </c>
      <c r="F30" s="21">
        <v>-295313985</v>
      </c>
      <c r="G30" s="21">
        <v>-765583</v>
      </c>
      <c r="H30" s="21">
        <v>-296079568</v>
      </c>
      <c r="I30" s="21">
        <v>-12.42</v>
      </c>
      <c r="J30" s="21">
        <v>-7294568</v>
      </c>
      <c r="K30" s="21">
        <v>2.53</v>
      </c>
      <c r="L30" s="21">
        <v>-256090348</v>
      </c>
      <c r="M30" s="22">
        <v>-10.85</v>
      </c>
    </row>
    <row r="31" spans="1:13" ht="16.5">
      <c r="A31" s="20" t="s">
        <v>38</v>
      </c>
      <c r="B31" s="21">
        <v>10456000</v>
      </c>
      <c r="C31" s="21">
        <v>136031000</v>
      </c>
      <c r="D31" s="21">
        <v>146487000</v>
      </c>
      <c r="E31" s="21">
        <v>6.19</v>
      </c>
      <c r="F31" s="21">
        <v>11125082</v>
      </c>
      <c r="G31" s="21">
        <v>142883261</v>
      </c>
      <c r="H31" s="21">
        <v>154008343</v>
      </c>
      <c r="I31" s="21">
        <v>6.46</v>
      </c>
      <c r="J31" s="21">
        <v>7521343</v>
      </c>
      <c r="K31" s="21">
        <v>5.13</v>
      </c>
      <c r="L31" s="21">
        <v>158088789</v>
      </c>
      <c r="M31" s="22">
        <v>6.7</v>
      </c>
    </row>
    <row r="32" spans="1:13" ht="16.5">
      <c r="A32" s="17" t="s">
        <v>39</v>
      </c>
      <c r="B32" s="18">
        <v>0</v>
      </c>
      <c r="C32" s="18">
        <v>34031000</v>
      </c>
      <c r="D32" s="18">
        <v>34031000</v>
      </c>
      <c r="E32" s="18">
        <v>1.44</v>
      </c>
      <c r="F32" s="18">
        <v>0</v>
      </c>
      <c r="G32" s="18">
        <v>36407119</v>
      </c>
      <c r="H32" s="18">
        <v>36407119</v>
      </c>
      <c r="I32" s="18">
        <v>1.53</v>
      </c>
      <c r="J32" s="18">
        <v>2376119</v>
      </c>
      <c r="K32" s="18">
        <v>6.98</v>
      </c>
      <c r="L32" s="18">
        <v>38054132</v>
      </c>
      <c r="M32" s="19">
        <v>1.61</v>
      </c>
    </row>
    <row r="33" spans="1:13" ht="16.5">
      <c r="A33" s="17" t="s">
        <v>40</v>
      </c>
      <c r="B33" s="18">
        <v>0</v>
      </c>
      <c r="C33" s="18">
        <v>34031000</v>
      </c>
      <c r="D33" s="18">
        <v>34031000</v>
      </c>
      <c r="E33" s="18">
        <v>1.44</v>
      </c>
      <c r="F33" s="18">
        <v>0</v>
      </c>
      <c r="G33" s="18">
        <v>36407119</v>
      </c>
      <c r="H33" s="18">
        <v>36407119</v>
      </c>
      <c r="I33" s="18">
        <v>1.53</v>
      </c>
      <c r="J33" s="18">
        <v>2376119</v>
      </c>
      <c r="K33" s="18">
        <v>6.98</v>
      </c>
      <c r="L33" s="18">
        <v>38054132</v>
      </c>
      <c r="M33" s="19">
        <v>1.61</v>
      </c>
    </row>
    <row r="34" spans="1:13" ht="16.5">
      <c r="A34" s="17" t="s">
        <v>41</v>
      </c>
      <c r="B34" s="18">
        <v>10456000</v>
      </c>
      <c r="C34" s="18">
        <v>102000000</v>
      </c>
      <c r="D34" s="18">
        <v>112456000</v>
      </c>
      <c r="E34" s="18">
        <v>4.75</v>
      </c>
      <c r="F34" s="18">
        <v>11125082</v>
      </c>
      <c r="G34" s="18">
        <v>106476142</v>
      </c>
      <c r="H34" s="18">
        <v>117601224</v>
      </c>
      <c r="I34" s="18">
        <v>4.93</v>
      </c>
      <c r="J34" s="18">
        <v>5145224</v>
      </c>
      <c r="K34" s="18">
        <v>4.58</v>
      </c>
      <c r="L34" s="18">
        <v>120034657</v>
      </c>
      <c r="M34" s="19">
        <v>5.08</v>
      </c>
    </row>
    <row r="35" spans="1:13" ht="16.5">
      <c r="A35" s="17" t="s">
        <v>42</v>
      </c>
      <c r="B35" s="18">
        <v>0</v>
      </c>
      <c r="C35" s="18">
        <v>100000000</v>
      </c>
      <c r="D35" s="18">
        <v>100000000</v>
      </c>
      <c r="E35" s="18">
        <v>4.22</v>
      </c>
      <c r="F35" s="18">
        <v>0</v>
      </c>
      <c r="G35" s="18">
        <v>100014520</v>
      </c>
      <c r="H35" s="18">
        <v>100014520</v>
      </c>
      <c r="I35" s="18">
        <v>4.2</v>
      </c>
      <c r="J35" s="18">
        <v>14520</v>
      </c>
      <c r="K35" s="18">
        <v>0.01</v>
      </c>
      <c r="L35" s="18">
        <v>99055335</v>
      </c>
      <c r="M35" s="19">
        <v>4.2</v>
      </c>
    </row>
    <row r="36" spans="1:13" ht="16.5">
      <c r="A36" s="17" t="s">
        <v>43</v>
      </c>
      <c r="B36" s="18">
        <v>0</v>
      </c>
      <c r="C36" s="18">
        <v>2000000</v>
      </c>
      <c r="D36" s="18">
        <v>2000000</v>
      </c>
      <c r="E36" s="18">
        <v>0.08</v>
      </c>
      <c r="F36" s="18">
        <v>0</v>
      </c>
      <c r="G36" s="18">
        <v>6461622</v>
      </c>
      <c r="H36" s="18">
        <v>6461622</v>
      </c>
      <c r="I36" s="18">
        <v>0.27</v>
      </c>
      <c r="J36" s="18">
        <v>4461622</v>
      </c>
      <c r="K36" s="18">
        <v>223.08</v>
      </c>
      <c r="L36" s="18">
        <v>5839074</v>
      </c>
      <c r="M36" s="19">
        <v>0.25</v>
      </c>
    </row>
    <row r="37" spans="1:13" ht="16.5">
      <c r="A37" s="17" t="s">
        <v>44</v>
      </c>
      <c r="B37" s="18">
        <v>800000</v>
      </c>
      <c r="C37" s="18">
        <v>0</v>
      </c>
      <c r="D37" s="18">
        <v>800000</v>
      </c>
      <c r="E37" s="18">
        <v>0.03</v>
      </c>
      <c r="F37" s="18">
        <v>854475</v>
      </c>
      <c r="G37" s="18">
        <v>0</v>
      </c>
      <c r="H37" s="18">
        <v>854475</v>
      </c>
      <c r="I37" s="18">
        <v>0.04</v>
      </c>
      <c r="J37" s="18">
        <v>54475</v>
      </c>
      <c r="K37" s="18">
        <v>6.81</v>
      </c>
      <c r="L37" s="18">
        <v>1414749</v>
      </c>
      <c r="M37" s="19">
        <v>0.06</v>
      </c>
    </row>
    <row r="38" spans="1:13" ht="16.5">
      <c r="A38" s="17" t="s">
        <v>45</v>
      </c>
      <c r="B38" s="18">
        <v>9656000</v>
      </c>
      <c r="C38" s="18">
        <v>0</v>
      </c>
      <c r="D38" s="18">
        <v>9656000</v>
      </c>
      <c r="E38" s="18">
        <v>0.41</v>
      </c>
      <c r="F38" s="18">
        <v>10270607</v>
      </c>
      <c r="G38" s="18">
        <v>0</v>
      </c>
      <c r="H38" s="18">
        <v>10270607</v>
      </c>
      <c r="I38" s="18">
        <v>0.43</v>
      </c>
      <c r="J38" s="18">
        <v>614607</v>
      </c>
      <c r="K38" s="18">
        <v>6.37</v>
      </c>
      <c r="L38" s="18">
        <v>13725499</v>
      </c>
      <c r="M38" s="19">
        <v>0.58</v>
      </c>
    </row>
    <row r="39" spans="1:13" ht="16.5">
      <c r="A39" s="20" t="s">
        <v>46</v>
      </c>
      <c r="B39" s="21">
        <v>4260000</v>
      </c>
      <c r="C39" s="21">
        <v>100000000</v>
      </c>
      <c r="D39" s="21">
        <v>104260000</v>
      </c>
      <c r="E39" s="21">
        <v>4.4</v>
      </c>
      <c r="F39" s="21">
        <v>4837059</v>
      </c>
      <c r="G39" s="21">
        <v>104029447</v>
      </c>
      <c r="H39" s="21">
        <v>108866506</v>
      </c>
      <c r="I39" s="21">
        <v>4.57</v>
      </c>
      <c r="J39" s="21">
        <v>4606506</v>
      </c>
      <c r="K39" s="21">
        <v>4.42</v>
      </c>
      <c r="L39" s="21">
        <v>104824048</v>
      </c>
      <c r="M39" s="22">
        <v>4.44</v>
      </c>
    </row>
    <row r="40" spans="1:13" ht="16.5">
      <c r="A40" s="17" t="s">
        <v>47</v>
      </c>
      <c r="B40" s="18">
        <v>4260000</v>
      </c>
      <c r="C40" s="18">
        <v>100000000</v>
      </c>
      <c r="D40" s="18">
        <v>104260000</v>
      </c>
      <c r="E40" s="18">
        <v>4.4</v>
      </c>
      <c r="F40" s="18">
        <v>4837059</v>
      </c>
      <c r="G40" s="18">
        <v>104029447</v>
      </c>
      <c r="H40" s="18">
        <v>108866506</v>
      </c>
      <c r="I40" s="18">
        <v>4.57</v>
      </c>
      <c r="J40" s="18">
        <v>4606506</v>
      </c>
      <c r="K40" s="18">
        <v>4.42</v>
      </c>
      <c r="L40" s="18">
        <v>104824048</v>
      </c>
      <c r="M40" s="19">
        <v>4.44</v>
      </c>
    </row>
    <row r="41" spans="1:13" ht="16.5">
      <c r="A41" s="17" t="s">
        <v>48</v>
      </c>
      <c r="B41" s="18">
        <v>0</v>
      </c>
      <c r="C41" s="18">
        <v>0</v>
      </c>
      <c r="D41" s="18">
        <v>0</v>
      </c>
      <c r="E41" s="18">
        <v>0</v>
      </c>
      <c r="F41" s="18">
        <v>773641</v>
      </c>
      <c r="G41" s="18">
        <v>7600</v>
      </c>
      <c r="H41" s="18">
        <v>781241</v>
      </c>
      <c r="I41" s="18">
        <v>0.03</v>
      </c>
      <c r="J41" s="18">
        <v>781241</v>
      </c>
      <c r="K41" s="18"/>
      <c r="L41" s="18">
        <v>239599</v>
      </c>
      <c r="M41" s="19">
        <v>0.01</v>
      </c>
    </row>
    <row r="42" spans="1:13" ht="16.5">
      <c r="A42" s="17" t="s">
        <v>49</v>
      </c>
      <c r="B42" s="18">
        <v>4260000</v>
      </c>
      <c r="C42" s="18">
        <v>100000000</v>
      </c>
      <c r="D42" s="18">
        <v>104260000</v>
      </c>
      <c r="E42" s="18">
        <v>4.4</v>
      </c>
      <c r="F42" s="18">
        <v>4063418</v>
      </c>
      <c r="G42" s="18">
        <v>104021847</v>
      </c>
      <c r="H42" s="18">
        <v>108085265</v>
      </c>
      <c r="I42" s="18">
        <v>4.53</v>
      </c>
      <c r="J42" s="18">
        <v>3825265</v>
      </c>
      <c r="K42" s="18">
        <v>3.67</v>
      </c>
      <c r="L42" s="18">
        <v>104584449</v>
      </c>
      <c r="M42" s="19">
        <v>4.43</v>
      </c>
    </row>
    <row r="43" spans="1:13" ht="16.5">
      <c r="A43" s="20" t="s">
        <v>50</v>
      </c>
      <c r="B43" s="21">
        <v>6196000</v>
      </c>
      <c r="C43" s="21">
        <v>36031000</v>
      </c>
      <c r="D43" s="21">
        <v>42227000</v>
      </c>
      <c r="E43" s="21">
        <v>1.78</v>
      </c>
      <c r="F43" s="21">
        <v>6288023</v>
      </c>
      <c r="G43" s="21">
        <v>38853814</v>
      </c>
      <c r="H43" s="21">
        <v>45141837</v>
      </c>
      <c r="I43" s="21">
        <v>1.89</v>
      </c>
      <c r="J43" s="21">
        <v>2914837</v>
      </c>
      <c r="K43" s="21">
        <v>6.9</v>
      </c>
      <c r="L43" s="21">
        <v>53264741</v>
      </c>
      <c r="M43" s="22">
        <v>2.26</v>
      </c>
    </row>
    <row r="44" spans="1:13" ht="17.25" thickBot="1">
      <c r="A44" s="23" t="s">
        <v>51</v>
      </c>
      <c r="B44" s="24">
        <v>-305420000</v>
      </c>
      <c r="C44" s="24">
        <v>58862000</v>
      </c>
      <c r="D44" s="24">
        <v>-246558000</v>
      </c>
      <c r="E44" s="24">
        <v>-10.41</v>
      </c>
      <c r="F44" s="24">
        <v>-289025962</v>
      </c>
      <c r="G44" s="24">
        <v>38088231</v>
      </c>
      <c r="H44" s="24">
        <v>-250937731</v>
      </c>
      <c r="I44" s="24">
        <v>-10.53</v>
      </c>
      <c r="J44" s="24">
        <v>-4379731</v>
      </c>
      <c r="K44" s="24">
        <v>1.78</v>
      </c>
      <c r="L44" s="24">
        <v>-202825607</v>
      </c>
      <c r="M44" s="25">
        <v>-8.59</v>
      </c>
    </row>
  </sheetData>
  <sheetProtection/>
  <mergeCells count="7">
    <mergeCell ref="A4:A6"/>
    <mergeCell ref="B4:E4"/>
    <mergeCell ref="F4:I4"/>
    <mergeCell ref="J4:K5"/>
    <mergeCell ref="L4:M5"/>
    <mergeCell ref="D5:E5"/>
    <mergeCell ref="H5:I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49"/>
  <sheetViews>
    <sheetView zoomScalePageLayoutView="0" workbookViewId="0" topLeftCell="A37">
      <selection activeCell="A50" sqref="A50:IV50"/>
    </sheetView>
  </sheetViews>
  <sheetFormatPr defaultColWidth="9.00390625" defaultRowHeight="15.75"/>
  <cols>
    <col min="1" max="1" width="25.00390625" style="0" customWidth="1"/>
    <col min="2" max="2" width="14.75390625" style="0" customWidth="1"/>
    <col min="3" max="4" width="16.125" style="0" bestFit="1" customWidth="1"/>
    <col min="5" max="5" width="16.625" style="0" customWidth="1"/>
    <col min="6" max="7" width="16.125" style="0" bestFit="1" customWidth="1"/>
    <col min="8" max="8" width="15.00390625" style="0" bestFit="1" customWidth="1"/>
    <col min="9" max="9" width="7.75390625" style="0" customWidth="1"/>
    <col min="10" max="10" width="25.875" style="0" customWidth="1"/>
  </cols>
  <sheetData>
    <row r="1" spans="1:10" s="43" customFormat="1" ht="21">
      <c r="A1" s="3"/>
      <c r="B1" s="3"/>
      <c r="C1" s="42"/>
      <c r="D1" s="3"/>
      <c r="E1" s="3" t="s">
        <v>359</v>
      </c>
      <c r="F1" s="3"/>
      <c r="G1" s="42"/>
      <c r="H1" s="42"/>
      <c r="I1" s="42"/>
      <c r="J1" s="42"/>
    </row>
    <row r="2" spans="1:10" s="43" customFormat="1" ht="21">
      <c r="A2" s="3"/>
      <c r="B2" s="3"/>
      <c r="C2" s="42"/>
      <c r="D2" s="3"/>
      <c r="E2" s="3" t="s">
        <v>409</v>
      </c>
      <c r="F2" s="66"/>
      <c r="G2" s="42"/>
      <c r="H2" s="42"/>
      <c r="I2" s="42"/>
      <c r="J2" s="42"/>
    </row>
    <row r="3" spans="1:10" s="43" customFormat="1" ht="17.25" thickBot="1">
      <c r="A3" s="7"/>
      <c r="B3" s="9"/>
      <c r="D3" s="9"/>
      <c r="E3" s="9" t="s">
        <v>360</v>
      </c>
      <c r="F3" s="65"/>
      <c r="J3" s="10" t="s">
        <v>361</v>
      </c>
    </row>
    <row r="4" spans="1:10" s="43" customFormat="1" ht="16.5">
      <c r="A4" s="142" t="s">
        <v>362</v>
      </c>
      <c r="B4" s="175" t="s">
        <v>363</v>
      </c>
      <c r="C4" s="176"/>
      <c r="D4" s="177"/>
      <c r="E4" s="175" t="s">
        <v>364</v>
      </c>
      <c r="F4" s="176"/>
      <c r="G4" s="177"/>
      <c r="H4" s="178" t="s">
        <v>365</v>
      </c>
      <c r="I4" s="178"/>
      <c r="J4" s="179" t="s">
        <v>366</v>
      </c>
    </row>
    <row r="5" spans="1:10" s="43" customFormat="1" ht="50.25" thickBot="1">
      <c r="A5" s="144"/>
      <c r="B5" s="64" t="s">
        <v>367</v>
      </c>
      <c r="C5" s="64" t="s">
        <v>368</v>
      </c>
      <c r="D5" s="12" t="s">
        <v>369</v>
      </c>
      <c r="E5" s="11" t="s">
        <v>367</v>
      </c>
      <c r="F5" s="64" t="s">
        <v>368</v>
      </c>
      <c r="G5" s="12" t="s">
        <v>369</v>
      </c>
      <c r="H5" s="63" t="s">
        <v>370</v>
      </c>
      <c r="I5" s="62" t="s">
        <v>371</v>
      </c>
      <c r="J5" s="180"/>
    </row>
    <row r="6" spans="1:10" s="43" customFormat="1" ht="21" customHeight="1">
      <c r="A6" s="61" t="s">
        <v>408</v>
      </c>
      <c r="B6" s="46">
        <v>4260000</v>
      </c>
      <c r="C6" s="46">
        <v>100000000</v>
      </c>
      <c r="D6" s="46">
        <v>104260000</v>
      </c>
      <c r="E6" s="46">
        <v>4837059</v>
      </c>
      <c r="F6" s="46">
        <v>104029447</v>
      </c>
      <c r="G6" s="46">
        <v>108866506</v>
      </c>
      <c r="H6" s="46">
        <v>4606506</v>
      </c>
      <c r="I6" s="46">
        <v>4.42</v>
      </c>
      <c r="J6" s="47" t="s">
        <v>272</v>
      </c>
    </row>
    <row r="7" spans="1:10" s="43" customFormat="1" ht="21" customHeight="1">
      <c r="A7" s="48" t="s">
        <v>407</v>
      </c>
      <c r="B7" s="49">
        <v>0</v>
      </c>
      <c r="C7" s="49">
        <v>0</v>
      </c>
      <c r="D7" s="49">
        <v>0</v>
      </c>
      <c r="E7" s="49">
        <v>773641</v>
      </c>
      <c r="F7" s="49">
        <v>7600</v>
      </c>
      <c r="G7" s="49">
        <v>781241</v>
      </c>
      <c r="H7" s="49">
        <v>781241</v>
      </c>
      <c r="I7" s="49"/>
      <c r="J7" s="50" t="s">
        <v>272</v>
      </c>
    </row>
    <row r="8" spans="1:10" s="43" customFormat="1" ht="21" customHeight="1">
      <c r="A8" s="48" t="s">
        <v>336</v>
      </c>
      <c r="B8" s="49">
        <v>0</v>
      </c>
      <c r="C8" s="49">
        <v>0</v>
      </c>
      <c r="D8" s="49">
        <v>0</v>
      </c>
      <c r="E8" s="49">
        <v>773641</v>
      </c>
      <c r="F8" s="49">
        <v>7600</v>
      </c>
      <c r="G8" s="49">
        <v>781241</v>
      </c>
      <c r="H8" s="49">
        <v>781241</v>
      </c>
      <c r="I8" s="49"/>
      <c r="J8" s="50" t="s">
        <v>272</v>
      </c>
    </row>
    <row r="9" spans="1:10" s="43" customFormat="1" ht="82.5">
      <c r="A9" s="48" t="s">
        <v>335</v>
      </c>
      <c r="B9" s="49">
        <v>0</v>
      </c>
      <c r="C9" s="49">
        <v>0</v>
      </c>
      <c r="D9" s="49">
        <v>0</v>
      </c>
      <c r="E9" s="49">
        <v>773641</v>
      </c>
      <c r="F9" s="49">
        <v>7600</v>
      </c>
      <c r="G9" s="49">
        <v>781241</v>
      </c>
      <c r="H9" s="49">
        <v>781241</v>
      </c>
      <c r="I9" s="49"/>
      <c r="J9" s="50" t="s">
        <v>406</v>
      </c>
    </row>
    <row r="10" spans="1:10" s="43" customFormat="1" ht="49.5">
      <c r="A10" s="48" t="s">
        <v>405</v>
      </c>
      <c r="B10" s="49">
        <v>4260000</v>
      </c>
      <c r="C10" s="49">
        <v>100000000</v>
      </c>
      <c r="D10" s="49">
        <v>104260000</v>
      </c>
      <c r="E10" s="49">
        <v>4063418</v>
      </c>
      <c r="F10" s="49">
        <v>104021847</v>
      </c>
      <c r="G10" s="49">
        <v>108085265</v>
      </c>
      <c r="H10" s="49">
        <v>3825265</v>
      </c>
      <c r="I10" s="49">
        <v>3.67</v>
      </c>
      <c r="J10" s="50" t="s">
        <v>404</v>
      </c>
    </row>
    <row r="11" spans="1:10" s="43" customFormat="1" ht="21" customHeight="1">
      <c r="A11" s="48" t="s">
        <v>314</v>
      </c>
      <c r="B11" s="49">
        <v>0</v>
      </c>
      <c r="C11" s="49">
        <v>350000</v>
      </c>
      <c r="D11" s="49">
        <v>350000</v>
      </c>
      <c r="E11" s="49">
        <v>0</v>
      </c>
      <c r="F11" s="49">
        <v>235905</v>
      </c>
      <c r="G11" s="49">
        <v>235905</v>
      </c>
      <c r="H11" s="49">
        <v>-114095</v>
      </c>
      <c r="I11" s="49">
        <v>-32.6</v>
      </c>
      <c r="J11" s="50" t="s">
        <v>272</v>
      </c>
    </row>
    <row r="12" spans="1:10" s="43" customFormat="1" ht="21" customHeight="1">
      <c r="A12" s="48" t="s">
        <v>346</v>
      </c>
      <c r="B12" s="49">
        <v>0</v>
      </c>
      <c r="C12" s="49">
        <v>350000</v>
      </c>
      <c r="D12" s="49">
        <v>350000</v>
      </c>
      <c r="E12" s="49">
        <v>0</v>
      </c>
      <c r="F12" s="49">
        <v>234405</v>
      </c>
      <c r="G12" s="49">
        <v>234405</v>
      </c>
      <c r="H12" s="49">
        <v>-115595</v>
      </c>
      <c r="I12" s="49">
        <v>-33.03</v>
      </c>
      <c r="J12" s="50" t="s">
        <v>272</v>
      </c>
    </row>
    <row r="13" spans="1:10" s="43" customFormat="1" ht="21" customHeight="1">
      <c r="A13" s="48" t="s">
        <v>312</v>
      </c>
      <c r="B13" s="49">
        <v>0</v>
      </c>
      <c r="C13" s="49">
        <v>0</v>
      </c>
      <c r="D13" s="49">
        <v>0</v>
      </c>
      <c r="E13" s="49">
        <v>0</v>
      </c>
      <c r="F13" s="49">
        <v>1500</v>
      </c>
      <c r="G13" s="49">
        <v>1500</v>
      </c>
      <c r="H13" s="49">
        <v>1500</v>
      </c>
      <c r="I13" s="49"/>
      <c r="J13" s="50" t="s">
        <v>272</v>
      </c>
    </row>
    <row r="14" spans="1:10" s="43" customFormat="1" ht="21" customHeight="1">
      <c r="A14" s="48" t="s">
        <v>311</v>
      </c>
      <c r="B14" s="49">
        <v>663000</v>
      </c>
      <c r="C14" s="49">
        <v>63739000</v>
      </c>
      <c r="D14" s="49">
        <v>64402000</v>
      </c>
      <c r="E14" s="49">
        <v>301410</v>
      </c>
      <c r="F14" s="49">
        <v>69460314</v>
      </c>
      <c r="G14" s="49">
        <v>69761724</v>
      </c>
      <c r="H14" s="49">
        <v>5359724</v>
      </c>
      <c r="I14" s="49">
        <v>8.32</v>
      </c>
      <c r="J14" s="50" t="s">
        <v>272</v>
      </c>
    </row>
    <row r="15" spans="1:10" s="43" customFormat="1" ht="21" customHeight="1">
      <c r="A15" s="48" t="s">
        <v>331</v>
      </c>
      <c r="B15" s="49">
        <v>0</v>
      </c>
      <c r="C15" s="49">
        <v>12500000</v>
      </c>
      <c r="D15" s="49">
        <v>12500000</v>
      </c>
      <c r="E15" s="49">
        <v>0</v>
      </c>
      <c r="F15" s="49">
        <v>18122017</v>
      </c>
      <c r="G15" s="49">
        <v>18122017</v>
      </c>
      <c r="H15" s="49">
        <v>5622017</v>
      </c>
      <c r="I15" s="49">
        <v>44.98</v>
      </c>
      <c r="J15" s="50" t="s">
        <v>272</v>
      </c>
    </row>
    <row r="16" spans="1:10" s="43" customFormat="1" ht="21" customHeight="1">
      <c r="A16" s="48" t="s">
        <v>310</v>
      </c>
      <c r="B16" s="49">
        <v>0</v>
      </c>
      <c r="C16" s="49">
        <v>300000</v>
      </c>
      <c r="D16" s="49">
        <v>300000</v>
      </c>
      <c r="E16" s="49">
        <v>3316</v>
      </c>
      <c r="F16" s="49">
        <v>344509</v>
      </c>
      <c r="G16" s="49">
        <v>347825</v>
      </c>
      <c r="H16" s="49">
        <v>47825</v>
      </c>
      <c r="I16" s="49">
        <v>15.94</v>
      </c>
      <c r="J16" s="50" t="s">
        <v>272</v>
      </c>
    </row>
    <row r="17" spans="1:10" s="43" customFormat="1" ht="21" customHeight="1">
      <c r="A17" s="48" t="s">
        <v>309</v>
      </c>
      <c r="B17" s="49">
        <v>0</v>
      </c>
      <c r="C17" s="49">
        <v>200000</v>
      </c>
      <c r="D17" s="49">
        <v>200000</v>
      </c>
      <c r="E17" s="49">
        <v>131618</v>
      </c>
      <c r="F17" s="49">
        <v>432587</v>
      </c>
      <c r="G17" s="49">
        <v>564205</v>
      </c>
      <c r="H17" s="49">
        <v>364205</v>
      </c>
      <c r="I17" s="49">
        <v>182.1</v>
      </c>
      <c r="J17" s="50" t="s">
        <v>272</v>
      </c>
    </row>
    <row r="18" spans="1:10" s="43" customFormat="1" ht="66">
      <c r="A18" s="48" t="s">
        <v>308</v>
      </c>
      <c r="B18" s="49">
        <v>55000</v>
      </c>
      <c r="C18" s="49">
        <v>450000</v>
      </c>
      <c r="D18" s="49">
        <v>505000</v>
      </c>
      <c r="E18" s="49">
        <v>6935</v>
      </c>
      <c r="F18" s="49">
        <v>540083</v>
      </c>
      <c r="G18" s="49">
        <v>547018</v>
      </c>
      <c r="H18" s="49">
        <v>42018</v>
      </c>
      <c r="I18" s="49">
        <v>8.32</v>
      </c>
      <c r="J18" s="50" t="s">
        <v>403</v>
      </c>
    </row>
    <row r="19" spans="1:10" s="43" customFormat="1" ht="21" customHeight="1">
      <c r="A19" s="48" t="s">
        <v>328</v>
      </c>
      <c r="B19" s="49">
        <v>50000</v>
      </c>
      <c r="C19" s="49">
        <v>11400000</v>
      </c>
      <c r="D19" s="49">
        <v>11450000</v>
      </c>
      <c r="E19" s="49">
        <v>8000</v>
      </c>
      <c r="F19" s="49">
        <v>14585341</v>
      </c>
      <c r="G19" s="49">
        <v>14593341</v>
      </c>
      <c r="H19" s="49">
        <v>3143341</v>
      </c>
      <c r="I19" s="49">
        <v>27.45</v>
      </c>
      <c r="J19" s="50" t="s">
        <v>272</v>
      </c>
    </row>
    <row r="20" spans="1:10" s="43" customFormat="1" ht="21" customHeight="1">
      <c r="A20" s="48" t="s">
        <v>306</v>
      </c>
      <c r="B20" s="49">
        <v>0</v>
      </c>
      <c r="C20" s="49">
        <v>0</v>
      </c>
      <c r="D20" s="49">
        <v>0</v>
      </c>
      <c r="E20" s="49">
        <v>0</v>
      </c>
      <c r="F20" s="49">
        <v>85652</v>
      </c>
      <c r="G20" s="49">
        <v>85652</v>
      </c>
      <c r="H20" s="49">
        <v>85652</v>
      </c>
      <c r="I20" s="49"/>
      <c r="J20" s="50" t="s">
        <v>272</v>
      </c>
    </row>
    <row r="21" spans="1:10" s="43" customFormat="1" ht="21" customHeight="1">
      <c r="A21" s="48" t="s">
        <v>305</v>
      </c>
      <c r="B21" s="49">
        <v>459000</v>
      </c>
      <c r="C21" s="49">
        <v>38339000</v>
      </c>
      <c r="D21" s="49">
        <v>38798000</v>
      </c>
      <c r="E21" s="49">
        <v>19588</v>
      </c>
      <c r="F21" s="49">
        <v>35121668</v>
      </c>
      <c r="G21" s="49">
        <v>35141256</v>
      </c>
      <c r="H21" s="49">
        <v>-3656744</v>
      </c>
      <c r="I21" s="49">
        <v>-9.43</v>
      </c>
      <c r="J21" s="50" t="s">
        <v>272</v>
      </c>
    </row>
    <row r="22" spans="1:10" s="43" customFormat="1" ht="21" customHeight="1">
      <c r="A22" s="48" t="s">
        <v>304</v>
      </c>
      <c r="B22" s="49">
        <v>99000</v>
      </c>
      <c r="C22" s="49">
        <v>550000</v>
      </c>
      <c r="D22" s="49">
        <v>649000</v>
      </c>
      <c r="E22" s="49">
        <v>131953</v>
      </c>
      <c r="F22" s="49">
        <v>228457</v>
      </c>
      <c r="G22" s="49">
        <v>360410</v>
      </c>
      <c r="H22" s="49">
        <v>-288590</v>
      </c>
      <c r="I22" s="49">
        <v>-44.47</v>
      </c>
      <c r="J22" s="50" t="s">
        <v>272</v>
      </c>
    </row>
    <row r="23" spans="1:10" s="43" customFormat="1" ht="21" customHeight="1">
      <c r="A23" s="48" t="s">
        <v>303</v>
      </c>
      <c r="B23" s="49">
        <v>542000</v>
      </c>
      <c r="C23" s="49">
        <v>3860000</v>
      </c>
      <c r="D23" s="49">
        <v>4402000</v>
      </c>
      <c r="E23" s="49">
        <v>524814</v>
      </c>
      <c r="F23" s="49">
        <v>4166296</v>
      </c>
      <c r="G23" s="49">
        <v>4691110</v>
      </c>
      <c r="H23" s="49">
        <v>289110</v>
      </c>
      <c r="I23" s="49">
        <v>6.57</v>
      </c>
      <c r="J23" s="50" t="s">
        <v>272</v>
      </c>
    </row>
    <row r="24" spans="1:10" s="43" customFormat="1" ht="21" customHeight="1">
      <c r="A24" s="48" t="s">
        <v>327</v>
      </c>
      <c r="B24" s="49">
        <v>0</v>
      </c>
      <c r="C24" s="49">
        <v>150000</v>
      </c>
      <c r="D24" s="49">
        <v>150000</v>
      </c>
      <c r="E24" s="49">
        <v>0</v>
      </c>
      <c r="F24" s="49">
        <v>91290</v>
      </c>
      <c r="G24" s="49">
        <v>91290</v>
      </c>
      <c r="H24" s="49">
        <v>-58710</v>
      </c>
      <c r="I24" s="49">
        <v>-39.14</v>
      </c>
      <c r="J24" s="50" t="s">
        <v>272</v>
      </c>
    </row>
    <row r="25" spans="1:10" s="43" customFormat="1" ht="21" customHeight="1">
      <c r="A25" s="48" t="s">
        <v>302</v>
      </c>
      <c r="B25" s="49">
        <v>542000</v>
      </c>
      <c r="C25" s="49">
        <v>3710000</v>
      </c>
      <c r="D25" s="49">
        <v>4252000</v>
      </c>
      <c r="E25" s="49">
        <v>524814</v>
      </c>
      <c r="F25" s="49">
        <v>4075006</v>
      </c>
      <c r="G25" s="49">
        <v>4599820</v>
      </c>
      <c r="H25" s="49">
        <v>347820</v>
      </c>
      <c r="I25" s="49">
        <v>8.18</v>
      </c>
      <c r="J25" s="50" t="s">
        <v>272</v>
      </c>
    </row>
    <row r="26" spans="1:10" s="43" customFormat="1" ht="21" customHeight="1">
      <c r="A26" s="48" t="s">
        <v>301</v>
      </c>
      <c r="B26" s="49">
        <v>0</v>
      </c>
      <c r="C26" s="49">
        <v>3950000</v>
      </c>
      <c r="D26" s="49">
        <v>3950000</v>
      </c>
      <c r="E26" s="49">
        <v>24790</v>
      </c>
      <c r="F26" s="49">
        <v>2001700</v>
      </c>
      <c r="G26" s="49">
        <v>2026490</v>
      </c>
      <c r="H26" s="49">
        <v>-1923510</v>
      </c>
      <c r="I26" s="49">
        <v>-48.7</v>
      </c>
      <c r="J26" s="50" t="s">
        <v>272</v>
      </c>
    </row>
    <row r="27" spans="1:10" s="43" customFormat="1" ht="21" customHeight="1">
      <c r="A27" s="48" t="s">
        <v>299</v>
      </c>
      <c r="B27" s="49">
        <v>0</v>
      </c>
      <c r="C27" s="49">
        <v>0</v>
      </c>
      <c r="D27" s="49">
        <v>0</v>
      </c>
      <c r="E27" s="49">
        <v>21200</v>
      </c>
      <c r="F27" s="49">
        <v>14000</v>
      </c>
      <c r="G27" s="49">
        <v>35200</v>
      </c>
      <c r="H27" s="49">
        <v>35200</v>
      </c>
      <c r="I27" s="49"/>
      <c r="J27" s="50" t="s">
        <v>272</v>
      </c>
    </row>
    <row r="28" spans="1:10" s="43" customFormat="1" ht="21" customHeight="1">
      <c r="A28" s="48" t="s">
        <v>326</v>
      </c>
      <c r="B28" s="49">
        <v>0</v>
      </c>
      <c r="C28" s="49">
        <v>1350000</v>
      </c>
      <c r="D28" s="49">
        <v>1350000</v>
      </c>
      <c r="E28" s="49">
        <v>0</v>
      </c>
      <c r="F28" s="49">
        <v>1783200</v>
      </c>
      <c r="G28" s="49">
        <v>1783200</v>
      </c>
      <c r="H28" s="49">
        <v>433200</v>
      </c>
      <c r="I28" s="49">
        <v>32.09</v>
      </c>
      <c r="J28" s="50" t="s">
        <v>272</v>
      </c>
    </row>
    <row r="29" spans="1:10" s="43" customFormat="1" ht="21" customHeight="1">
      <c r="A29" s="48" t="s">
        <v>298</v>
      </c>
      <c r="B29" s="49">
        <v>0</v>
      </c>
      <c r="C29" s="49">
        <v>100000</v>
      </c>
      <c r="D29" s="49">
        <v>100000</v>
      </c>
      <c r="E29" s="49">
        <v>3590</v>
      </c>
      <c r="F29" s="49">
        <v>116660</v>
      </c>
      <c r="G29" s="49">
        <v>120250</v>
      </c>
      <c r="H29" s="49">
        <v>20250</v>
      </c>
      <c r="I29" s="49">
        <v>20.25</v>
      </c>
      <c r="J29" s="50" t="s">
        <v>272</v>
      </c>
    </row>
    <row r="30" spans="1:10" s="43" customFormat="1" ht="21" customHeight="1">
      <c r="A30" s="48" t="s">
        <v>325</v>
      </c>
      <c r="B30" s="49">
        <v>0</v>
      </c>
      <c r="C30" s="49">
        <v>2500000</v>
      </c>
      <c r="D30" s="49">
        <v>2500000</v>
      </c>
      <c r="E30" s="49">
        <v>0</v>
      </c>
      <c r="F30" s="49">
        <v>87840</v>
      </c>
      <c r="G30" s="49">
        <v>87840</v>
      </c>
      <c r="H30" s="49">
        <v>-2412160</v>
      </c>
      <c r="I30" s="49">
        <v>-96.49</v>
      </c>
      <c r="J30" s="50" t="s">
        <v>272</v>
      </c>
    </row>
    <row r="31" spans="1:10" s="43" customFormat="1" ht="21" customHeight="1">
      <c r="A31" s="48" t="s">
        <v>297</v>
      </c>
      <c r="B31" s="49">
        <v>2576000</v>
      </c>
      <c r="C31" s="49">
        <v>24131000</v>
      </c>
      <c r="D31" s="49">
        <v>26707000</v>
      </c>
      <c r="E31" s="49">
        <v>2430565</v>
      </c>
      <c r="F31" s="49">
        <v>19504613</v>
      </c>
      <c r="G31" s="49">
        <v>21935178</v>
      </c>
      <c r="H31" s="49">
        <v>-4771822</v>
      </c>
      <c r="I31" s="49">
        <v>-17.87</v>
      </c>
      <c r="J31" s="50" t="s">
        <v>272</v>
      </c>
    </row>
    <row r="32" spans="1:10" s="43" customFormat="1" ht="21" customHeight="1">
      <c r="A32" s="48" t="s">
        <v>296</v>
      </c>
      <c r="B32" s="49">
        <v>314000</v>
      </c>
      <c r="C32" s="49">
        <v>531000</v>
      </c>
      <c r="D32" s="49">
        <v>845000</v>
      </c>
      <c r="E32" s="49">
        <v>314208</v>
      </c>
      <c r="F32" s="49">
        <v>530796</v>
      </c>
      <c r="G32" s="49">
        <v>845004</v>
      </c>
      <c r="H32" s="49">
        <v>4</v>
      </c>
      <c r="I32" s="49">
        <v>0</v>
      </c>
      <c r="J32" s="50" t="s">
        <v>272</v>
      </c>
    </row>
    <row r="33" spans="1:10" s="43" customFormat="1" ht="21" customHeight="1">
      <c r="A33" s="48" t="s">
        <v>295</v>
      </c>
      <c r="B33" s="49">
        <v>10000</v>
      </c>
      <c r="C33" s="49">
        <v>10086000</v>
      </c>
      <c r="D33" s="49">
        <v>10096000</v>
      </c>
      <c r="E33" s="49">
        <v>27300</v>
      </c>
      <c r="F33" s="49">
        <v>8218741</v>
      </c>
      <c r="G33" s="49">
        <v>8246041</v>
      </c>
      <c r="H33" s="49">
        <v>-1849959</v>
      </c>
      <c r="I33" s="49">
        <v>-18.32</v>
      </c>
      <c r="J33" s="50" t="s">
        <v>272</v>
      </c>
    </row>
    <row r="34" spans="1:10" s="43" customFormat="1" ht="21" customHeight="1">
      <c r="A34" s="48" t="s">
        <v>294</v>
      </c>
      <c r="B34" s="49">
        <v>220000</v>
      </c>
      <c r="C34" s="49">
        <v>2656000</v>
      </c>
      <c r="D34" s="49">
        <v>2876000</v>
      </c>
      <c r="E34" s="49">
        <v>197171</v>
      </c>
      <c r="F34" s="49">
        <v>2782520</v>
      </c>
      <c r="G34" s="49">
        <v>2979691</v>
      </c>
      <c r="H34" s="49">
        <v>103691</v>
      </c>
      <c r="I34" s="49">
        <v>3.61</v>
      </c>
      <c r="J34" s="50" t="s">
        <v>272</v>
      </c>
    </row>
    <row r="35" spans="1:10" s="43" customFormat="1" ht="21" customHeight="1">
      <c r="A35" s="48" t="s">
        <v>293</v>
      </c>
      <c r="B35" s="49">
        <v>147000</v>
      </c>
      <c r="C35" s="49">
        <v>7282000</v>
      </c>
      <c r="D35" s="49">
        <v>7429000</v>
      </c>
      <c r="E35" s="49">
        <v>7106</v>
      </c>
      <c r="F35" s="49">
        <v>7910036</v>
      </c>
      <c r="G35" s="49">
        <v>7917142</v>
      </c>
      <c r="H35" s="49">
        <v>488142</v>
      </c>
      <c r="I35" s="49">
        <v>6.57</v>
      </c>
      <c r="J35" s="50" t="s">
        <v>272</v>
      </c>
    </row>
    <row r="36" spans="1:10" s="43" customFormat="1" ht="21" customHeight="1">
      <c r="A36" s="48" t="s">
        <v>338</v>
      </c>
      <c r="B36" s="49">
        <v>1885000</v>
      </c>
      <c r="C36" s="49">
        <v>0</v>
      </c>
      <c r="D36" s="49">
        <v>1885000</v>
      </c>
      <c r="E36" s="49">
        <v>1884780</v>
      </c>
      <c r="F36" s="49">
        <v>0</v>
      </c>
      <c r="G36" s="49">
        <v>1884780</v>
      </c>
      <c r="H36" s="49">
        <v>-220</v>
      </c>
      <c r="I36" s="49">
        <v>-0.01</v>
      </c>
      <c r="J36" s="50" t="s">
        <v>272</v>
      </c>
    </row>
    <row r="37" spans="1:10" s="43" customFormat="1" ht="21" customHeight="1">
      <c r="A37" s="48" t="s">
        <v>292</v>
      </c>
      <c r="B37" s="49">
        <v>0</v>
      </c>
      <c r="C37" s="49">
        <v>3576000</v>
      </c>
      <c r="D37" s="49">
        <v>3576000</v>
      </c>
      <c r="E37" s="49">
        <v>0</v>
      </c>
      <c r="F37" s="49">
        <v>62520</v>
      </c>
      <c r="G37" s="49">
        <v>62520</v>
      </c>
      <c r="H37" s="49">
        <v>-3513480</v>
      </c>
      <c r="I37" s="49">
        <v>-98.25</v>
      </c>
      <c r="J37" s="50" t="s">
        <v>272</v>
      </c>
    </row>
    <row r="38" spans="1:10" s="43" customFormat="1" ht="21" customHeight="1">
      <c r="A38" s="48" t="s">
        <v>323</v>
      </c>
      <c r="B38" s="49">
        <v>32000</v>
      </c>
      <c r="C38" s="49">
        <v>1840000</v>
      </c>
      <c r="D38" s="49">
        <v>1872000</v>
      </c>
      <c r="E38" s="49">
        <v>0</v>
      </c>
      <c r="F38" s="49">
        <v>706108</v>
      </c>
      <c r="G38" s="49">
        <v>706108</v>
      </c>
      <c r="H38" s="49">
        <v>-1165892</v>
      </c>
      <c r="I38" s="49">
        <v>-62.28</v>
      </c>
      <c r="J38" s="50" t="s">
        <v>272</v>
      </c>
    </row>
    <row r="39" spans="1:10" s="43" customFormat="1" ht="21" customHeight="1">
      <c r="A39" s="48" t="s">
        <v>322</v>
      </c>
      <c r="B39" s="49">
        <v>0</v>
      </c>
      <c r="C39" s="49">
        <v>60000</v>
      </c>
      <c r="D39" s="49">
        <v>60000</v>
      </c>
      <c r="E39" s="49">
        <v>0</v>
      </c>
      <c r="F39" s="49">
        <v>16254</v>
      </c>
      <c r="G39" s="49">
        <v>16254</v>
      </c>
      <c r="H39" s="49">
        <v>-43746</v>
      </c>
      <c r="I39" s="49">
        <v>-72.91</v>
      </c>
      <c r="J39" s="50" t="s">
        <v>272</v>
      </c>
    </row>
    <row r="40" spans="1:10" s="43" customFormat="1" ht="21" customHeight="1">
      <c r="A40" s="48" t="s">
        <v>321</v>
      </c>
      <c r="B40" s="49">
        <v>0</v>
      </c>
      <c r="C40" s="49">
        <v>280000</v>
      </c>
      <c r="D40" s="49">
        <v>280000</v>
      </c>
      <c r="E40" s="49">
        <v>0</v>
      </c>
      <c r="F40" s="49">
        <v>117779</v>
      </c>
      <c r="G40" s="49">
        <v>117779</v>
      </c>
      <c r="H40" s="49">
        <v>-162221</v>
      </c>
      <c r="I40" s="49">
        <v>-57.94</v>
      </c>
      <c r="J40" s="50" t="s">
        <v>272</v>
      </c>
    </row>
    <row r="41" spans="1:10" s="43" customFormat="1" ht="21" customHeight="1">
      <c r="A41" s="48" t="s">
        <v>389</v>
      </c>
      <c r="B41" s="49">
        <v>32000</v>
      </c>
      <c r="C41" s="49">
        <v>1500000</v>
      </c>
      <c r="D41" s="49">
        <v>1532000</v>
      </c>
      <c r="E41" s="49">
        <v>0</v>
      </c>
      <c r="F41" s="49">
        <v>545368</v>
      </c>
      <c r="G41" s="49">
        <v>545368</v>
      </c>
      <c r="H41" s="49">
        <v>-986632</v>
      </c>
      <c r="I41" s="49">
        <v>-64.4</v>
      </c>
      <c r="J41" s="50" t="s">
        <v>272</v>
      </c>
    </row>
    <row r="42" spans="1:10" s="43" customFormat="1" ht="21" customHeight="1">
      <c r="A42" s="48" t="s">
        <v>402</v>
      </c>
      <c r="B42" s="49">
        <v>0</v>
      </c>
      <c r="C42" s="49">
        <v>0</v>
      </c>
      <c r="D42" s="49">
        <v>0</v>
      </c>
      <c r="E42" s="49">
        <v>0</v>
      </c>
      <c r="F42" s="49">
        <v>26707</v>
      </c>
      <c r="G42" s="49">
        <v>26707</v>
      </c>
      <c r="H42" s="49">
        <v>26707</v>
      </c>
      <c r="I42" s="49"/>
      <c r="J42" s="50" t="s">
        <v>272</v>
      </c>
    </row>
    <row r="43" spans="1:10" s="43" customFormat="1" ht="21" customHeight="1">
      <c r="A43" s="48" t="s">
        <v>291</v>
      </c>
      <c r="B43" s="49">
        <v>447000</v>
      </c>
      <c r="C43" s="49">
        <v>2130000</v>
      </c>
      <c r="D43" s="49">
        <v>2577000</v>
      </c>
      <c r="E43" s="49">
        <v>595867</v>
      </c>
      <c r="F43" s="49">
        <v>7132440</v>
      </c>
      <c r="G43" s="49">
        <v>7728307</v>
      </c>
      <c r="H43" s="49">
        <v>5151307</v>
      </c>
      <c r="I43" s="49">
        <v>199.9</v>
      </c>
      <c r="J43" s="50" t="s">
        <v>272</v>
      </c>
    </row>
    <row r="44" spans="1:10" s="43" customFormat="1" ht="21" customHeight="1">
      <c r="A44" s="48" t="s">
        <v>319</v>
      </c>
      <c r="B44" s="49">
        <v>0</v>
      </c>
      <c r="C44" s="49">
        <v>0</v>
      </c>
      <c r="D44" s="49">
        <v>0</v>
      </c>
      <c r="E44" s="49">
        <v>0</v>
      </c>
      <c r="F44" s="49">
        <v>6428</v>
      </c>
      <c r="G44" s="49">
        <v>6428</v>
      </c>
      <c r="H44" s="49">
        <v>6428</v>
      </c>
      <c r="I44" s="49"/>
      <c r="J44" s="50" t="s">
        <v>272</v>
      </c>
    </row>
    <row r="45" spans="1:10" s="43" customFormat="1" ht="21" customHeight="1">
      <c r="A45" s="48" t="s">
        <v>290</v>
      </c>
      <c r="B45" s="49">
        <v>447000</v>
      </c>
      <c r="C45" s="49">
        <v>2000000</v>
      </c>
      <c r="D45" s="49">
        <v>2447000</v>
      </c>
      <c r="E45" s="49">
        <v>595867</v>
      </c>
      <c r="F45" s="49">
        <v>6451012</v>
      </c>
      <c r="G45" s="49">
        <v>7046879</v>
      </c>
      <c r="H45" s="49">
        <v>4599879</v>
      </c>
      <c r="I45" s="49">
        <v>187.98</v>
      </c>
      <c r="J45" s="50" t="s">
        <v>272</v>
      </c>
    </row>
    <row r="46" spans="1:10" s="43" customFormat="1" ht="21" customHeight="1">
      <c r="A46" s="48" t="s">
        <v>318</v>
      </c>
      <c r="B46" s="49">
        <v>0</v>
      </c>
      <c r="C46" s="49">
        <v>0</v>
      </c>
      <c r="D46" s="49">
        <v>0</v>
      </c>
      <c r="E46" s="49">
        <v>0</v>
      </c>
      <c r="F46" s="49">
        <v>675000</v>
      </c>
      <c r="G46" s="49">
        <v>675000</v>
      </c>
      <c r="H46" s="49">
        <v>675000</v>
      </c>
      <c r="I46" s="49"/>
      <c r="J46" s="50" t="s">
        <v>272</v>
      </c>
    </row>
    <row r="47" spans="1:10" s="43" customFormat="1" ht="21" customHeight="1">
      <c r="A47" s="48" t="s">
        <v>317</v>
      </c>
      <c r="B47" s="49">
        <v>0</v>
      </c>
      <c r="C47" s="49">
        <v>130000</v>
      </c>
      <c r="D47" s="49">
        <v>130000</v>
      </c>
      <c r="E47" s="49">
        <v>0</v>
      </c>
      <c r="F47" s="49">
        <v>0</v>
      </c>
      <c r="G47" s="49">
        <v>0</v>
      </c>
      <c r="H47" s="49">
        <v>-130000</v>
      </c>
      <c r="I47" s="49">
        <v>-100</v>
      </c>
      <c r="J47" s="50" t="s">
        <v>272</v>
      </c>
    </row>
    <row r="48" spans="1:10" s="43" customFormat="1" ht="21" customHeight="1">
      <c r="A48" s="48" t="s">
        <v>336</v>
      </c>
      <c r="B48" s="49">
        <v>0</v>
      </c>
      <c r="C48" s="49">
        <v>0</v>
      </c>
      <c r="D48" s="49">
        <v>0</v>
      </c>
      <c r="E48" s="49">
        <v>185972</v>
      </c>
      <c r="F48" s="49">
        <v>814471</v>
      </c>
      <c r="G48" s="49">
        <v>1000443</v>
      </c>
      <c r="H48" s="49">
        <v>1000443</v>
      </c>
      <c r="I48" s="49"/>
      <c r="J48" s="50" t="s">
        <v>272</v>
      </c>
    </row>
    <row r="49" spans="1:10" s="43" customFormat="1" ht="149.25" thickBot="1">
      <c r="A49" s="60" t="s">
        <v>335</v>
      </c>
      <c r="B49" s="59">
        <v>0</v>
      </c>
      <c r="C49" s="59">
        <v>0</v>
      </c>
      <c r="D49" s="59">
        <v>0</v>
      </c>
      <c r="E49" s="59">
        <v>185972</v>
      </c>
      <c r="F49" s="59">
        <v>814471</v>
      </c>
      <c r="G49" s="59">
        <v>1000443</v>
      </c>
      <c r="H49" s="59">
        <v>1000443</v>
      </c>
      <c r="I49" s="59"/>
      <c r="J49" s="58" t="s">
        <v>401</v>
      </c>
    </row>
  </sheetData>
  <sheetProtection/>
  <mergeCells count="5">
    <mergeCell ref="A4:A5"/>
    <mergeCell ref="B4:D4"/>
    <mergeCell ref="E4:G4"/>
    <mergeCell ref="H4:I4"/>
    <mergeCell ref="J4:J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20"/>
  <sheetViews>
    <sheetView zoomScalePageLayoutView="0" workbookViewId="0" topLeftCell="A19">
      <selection activeCell="E2" sqref="E2"/>
    </sheetView>
  </sheetViews>
  <sheetFormatPr defaultColWidth="9.00390625" defaultRowHeight="15.75"/>
  <cols>
    <col min="1" max="1" width="25.00390625" style="0" customWidth="1"/>
    <col min="2" max="11" width="17.25390625" style="0" customWidth="1"/>
  </cols>
  <sheetData>
    <row r="1" spans="1:11" ht="21">
      <c r="A1" s="74"/>
      <c r="B1" s="74"/>
      <c r="C1" s="75"/>
      <c r="D1" s="3" t="s">
        <v>410</v>
      </c>
      <c r="E1" s="75"/>
      <c r="F1" s="75"/>
      <c r="G1" s="74"/>
      <c r="H1" s="74"/>
      <c r="I1" s="74"/>
      <c r="J1" s="74"/>
      <c r="K1" s="74"/>
    </row>
    <row r="2" spans="1:11" ht="21">
      <c r="A2" s="74"/>
      <c r="B2" s="74"/>
      <c r="C2" s="5"/>
      <c r="D2" s="6" t="s">
        <v>411</v>
      </c>
      <c r="E2" s="5"/>
      <c r="F2" s="5"/>
      <c r="G2" s="74"/>
      <c r="H2" s="74"/>
      <c r="I2" s="74"/>
      <c r="J2" s="74"/>
      <c r="K2" s="74"/>
    </row>
    <row r="3" spans="1:11" ht="17.25" thickBot="1">
      <c r="A3" s="76"/>
      <c r="B3" s="76"/>
      <c r="C3" s="8"/>
      <c r="D3" s="8" t="s">
        <v>412</v>
      </c>
      <c r="E3" s="8"/>
      <c r="F3" s="8"/>
      <c r="G3" s="76"/>
      <c r="H3" s="76"/>
      <c r="I3" s="76"/>
      <c r="J3" s="10"/>
      <c r="K3" s="10" t="s">
        <v>413</v>
      </c>
    </row>
    <row r="4" spans="1:11" ht="16.5">
      <c r="A4" s="142" t="s">
        <v>414</v>
      </c>
      <c r="B4" s="170" t="s">
        <v>415</v>
      </c>
      <c r="C4" s="170" t="s">
        <v>416</v>
      </c>
      <c r="D4" s="170" t="s">
        <v>417</v>
      </c>
      <c r="E4" s="170" t="s">
        <v>418</v>
      </c>
      <c r="F4" s="162" t="s">
        <v>419</v>
      </c>
      <c r="G4" s="162" t="s">
        <v>420</v>
      </c>
      <c r="H4" s="170" t="s">
        <v>421</v>
      </c>
      <c r="I4" s="170" t="s">
        <v>422</v>
      </c>
      <c r="J4" s="170" t="s">
        <v>423</v>
      </c>
      <c r="K4" s="164" t="s">
        <v>424</v>
      </c>
    </row>
    <row r="5" spans="1:11" ht="17.25" thickBot="1">
      <c r="A5" s="144"/>
      <c r="B5" s="163"/>
      <c r="C5" s="163"/>
      <c r="D5" s="163"/>
      <c r="E5" s="163"/>
      <c r="F5" s="163"/>
      <c r="G5" s="163"/>
      <c r="H5" s="163"/>
      <c r="I5" s="163"/>
      <c r="J5" s="163"/>
      <c r="K5" s="172"/>
    </row>
    <row r="6" spans="1:11" ht="16.5">
      <c r="A6" s="61" t="s">
        <v>425</v>
      </c>
      <c r="B6" s="77">
        <v>96433909</v>
      </c>
      <c r="C6" s="77">
        <v>1865341421</v>
      </c>
      <c r="D6" s="77">
        <v>2632799282</v>
      </c>
      <c r="E6" s="77">
        <v>333007337</v>
      </c>
      <c r="F6" s="77">
        <v>2045799787</v>
      </c>
      <c r="G6" s="77">
        <v>0</v>
      </c>
      <c r="H6" s="77">
        <v>0</v>
      </c>
      <c r="I6" s="77">
        <v>0</v>
      </c>
      <c r="J6" s="77">
        <v>7324770448</v>
      </c>
      <c r="K6" s="78">
        <f aca="true" t="shared" si="0" ref="K6:K19">SUM(B6:J6)</f>
        <v>14298152184</v>
      </c>
    </row>
    <row r="7" spans="1:11" ht="16.5">
      <c r="A7" s="79" t="s">
        <v>426</v>
      </c>
      <c r="B7" s="80">
        <v>59360835</v>
      </c>
      <c r="C7" s="80">
        <v>370613707</v>
      </c>
      <c r="D7" s="80">
        <v>2189274247</v>
      </c>
      <c r="E7" s="80">
        <v>302241333</v>
      </c>
      <c r="F7" s="80">
        <v>637677783</v>
      </c>
      <c r="G7" s="80">
        <v>0</v>
      </c>
      <c r="H7" s="80">
        <v>0</v>
      </c>
      <c r="I7" s="80">
        <v>0</v>
      </c>
      <c r="J7" s="80">
        <v>2809187066</v>
      </c>
      <c r="K7" s="81">
        <f t="shared" si="0"/>
        <v>6368354971</v>
      </c>
    </row>
    <row r="8" spans="1:11" ht="16.5">
      <c r="A8" s="79" t="s">
        <v>427</v>
      </c>
      <c r="B8" s="80">
        <v>37073074</v>
      </c>
      <c r="C8" s="80">
        <v>1494727714</v>
      </c>
      <c r="D8" s="80">
        <v>443525035</v>
      </c>
      <c r="E8" s="80">
        <v>30766004</v>
      </c>
      <c r="F8" s="80">
        <v>1408122004</v>
      </c>
      <c r="G8" s="80">
        <v>0</v>
      </c>
      <c r="H8" s="80">
        <v>0</v>
      </c>
      <c r="I8" s="80">
        <v>0</v>
      </c>
      <c r="J8" s="80">
        <v>4515583382</v>
      </c>
      <c r="K8" s="81">
        <f t="shared" si="0"/>
        <v>7929797213</v>
      </c>
    </row>
    <row r="9" spans="1:11" ht="16.5">
      <c r="A9" s="79" t="s">
        <v>428</v>
      </c>
      <c r="B9" s="80">
        <v>0</v>
      </c>
      <c r="C9" s="80">
        <v>50025093</v>
      </c>
      <c r="D9" s="80">
        <v>133051153</v>
      </c>
      <c r="E9" s="80">
        <v>7138636</v>
      </c>
      <c r="F9" s="80">
        <v>66169287</v>
      </c>
      <c r="G9" s="80">
        <v>0</v>
      </c>
      <c r="H9" s="80">
        <v>0</v>
      </c>
      <c r="I9" s="80">
        <v>0</v>
      </c>
      <c r="J9" s="80">
        <v>0</v>
      </c>
      <c r="K9" s="81">
        <f t="shared" si="0"/>
        <v>256384169</v>
      </c>
    </row>
    <row r="10" spans="1:11" ht="16.5">
      <c r="A10" s="79" t="s">
        <v>429</v>
      </c>
      <c r="B10" s="80">
        <v>0</v>
      </c>
      <c r="C10" s="80">
        <v>773641</v>
      </c>
      <c r="D10" s="80">
        <v>794471</v>
      </c>
      <c r="E10" s="80">
        <v>0</v>
      </c>
      <c r="F10" s="80">
        <v>7600</v>
      </c>
      <c r="G10" s="80">
        <v>0</v>
      </c>
      <c r="H10" s="80">
        <v>0</v>
      </c>
      <c r="I10" s="80">
        <v>0</v>
      </c>
      <c r="J10" s="80">
        <v>1764258</v>
      </c>
      <c r="K10" s="81">
        <f t="shared" si="0"/>
        <v>3339970</v>
      </c>
    </row>
    <row r="11" spans="1:11" ht="16.5">
      <c r="A11" s="79" t="s">
        <v>430</v>
      </c>
      <c r="B11" s="80">
        <v>0</v>
      </c>
      <c r="C11" s="80">
        <v>407368400</v>
      </c>
      <c r="D11" s="80">
        <v>1875000</v>
      </c>
      <c r="E11" s="80">
        <v>0</v>
      </c>
      <c r="F11" s="80">
        <v>1303652</v>
      </c>
      <c r="G11" s="80">
        <v>0</v>
      </c>
      <c r="H11" s="80">
        <v>0</v>
      </c>
      <c r="I11" s="80">
        <v>0</v>
      </c>
      <c r="J11" s="80">
        <v>-72000</v>
      </c>
      <c r="K11" s="81">
        <f t="shared" si="0"/>
        <v>410475052</v>
      </c>
    </row>
    <row r="12" spans="1:11" ht="16.5">
      <c r="A12" s="79" t="s">
        <v>431</v>
      </c>
      <c r="B12" s="80">
        <v>6590814</v>
      </c>
      <c r="C12" s="80">
        <v>36166118</v>
      </c>
      <c r="D12" s="80">
        <v>152299251</v>
      </c>
      <c r="E12" s="80">
        <v>8806279</v>
      </c>
      <c r="F12" s="80">
        <v>48584708</v>
      </c>
      <c r="G12" s="80">
        <v>0</v>
      </c>
      <c r="H12" s="80">
        <v>0</v>
      </c>
      <c r="I12" s="80">
        <v>0</v>
      </c>
      <c r="J12" s="80">
        <v>141124521</v>
      </c>
      <c r="K12" s="81">
        <f t="shared" si="0"/>
        <v>393571691</v>
      </c>
    </row>
    <row r="13" spans="1:11" ht="16.5">
      <c r="A13" s="79" t="s">
        <v>432</v>
      </c>
      <c r="B13" s="80">
        <v>30482260</v>
      </c>
      <c r="C13" s="80">
        <v>1915181448</v>
      </c>
      <c r="D13" s="80">
        <v>425357466</v>
      </c>
      <c r="E13" s="80">
        <v>29098361</v>
      </c>
      <c r="F13" s="80">
        <v>1427002635</v>
      </c>
      <c r="G13" s="80">
        <v>0</v>
      </c>
      <c r="H13" s="80">
        <v>0</v>
      </c>
      <c r="I13" s="80">
        <v>0</v>
      </c>
      <c r="J13" s="80">
        <v>4372622603</v>
      </c>
      <c r="K13" s="81">
        <f t="shared" si="0"/>
        <v>8199744773</v>
      </c>
    </row>
    <row r="14" spans="1:11" ht="16.5">
      <c r="A14" s="79" t="s">
        <v>433</v>
      </c>
      <c r="B14" s="80">
        <v>6590814</v>
      </c>
      <c r="C14" s="80">
        <v>36166118</v>
      </c>
      <c r="D14" s="80">
        <v>152299251</v>
      </c>
      <c r="E14" s="80">
        <v>8806279</v>
      </c>
      <c r="F14" s="80">
        <v>48584708</v>
      </c>
      <c r="G14" s="80">
        <v>0</v>
      </c>
      <c r="H14" s="80">
        <v>0</v>
      </c>
      <c r="I14" s="80">
        <v>0</v>
      </c>
      <c r="J14" s="80">
        <v>141124521</v>
      </c>
      <c r="K14" s="81">
        <f t="shared" si="0"/>
        <v>393571691</v>
      </c>
    </row>
    <row r="15" spans="1:11" ht="16.5">
      <c r="A15" s="48" t="s">
        <v>434</v>
      </c>
      <c r="B15" s="82">
        <v>69984</v>
      </c>
      <c r="C15" s="82">
        <v>13311771</v>
      </c>
      <c r="D15" s="82">
        <v>116530001</v>
      </c>
      <c r="E15" s="82">
        <v>3341796</v>
      </c>
      <c r="F15" s="82">
        <v>22075608</v>
      </c>
      <c r="G15" s="82">
        <v>0</v>
      </c>
      <c r="H15" s="82">
        <v>0</v>
      </c>
      <c r="I15" s="82">
        <v>0</v>
      </c>
      <c r="J15" s="82">
        <v>40263696</v>
      </c>
      <c r="K15" s="83">
        <f t="shared" si="0"/>
        <v>195592856</v>
      </c>
    </row>
    <row r="16" spans="1:11" ht="16.5">
      <c r="A16" s="48" t="s">
        <v>435</v>
      </c>
      <c r="B16" s="82">
        <v>6520830</v>
      </c>
      <c r="C16" s="82">
        <v>22009343</v>
      </c>
      <c r="D16" s="82">
        <v>27465026</v>
      </c>
      <c r="E16" s="82">
        <v>2480496</v>
      </c>
      <c r="F16" s="82">
        <v>18588923</v>
      </c>
      <c r="G16" s="82">
        <v>0</v>
      </c>
      <c r="H16" s="82">
        <v>0</v>
      </c>
      <c r="I16" s="82">
        <v>0</v>
      </c>
      <c r="J16" s="82">
        <v>98976045</v>
      </c>
      <c r="K16" s="83">
        <f t="shared" si="0"/>
        <v>176040663</v>
      </c>
    </row>
    <row r="17" spans="1:11" ht="16.5">
      <c r="A17" s="48" t="s">
        <v>436</v>
      </c>
      <c r="B17" s="82">
        <v>0</v>
      </c>
      <c r="C17" s="82">
        <v>0</v>
      </c>
      <c r="D17" s="82">
        <v>58183</v>
      </c>
      <c r="E17" s="82">
        <v>4296</v>
      </c>
      <c r="F17" s="82">
        <v>3035</v>
      </c>
      <c r="G17" s="82">
        <v>0</v>
      </c>
      <c r="H17" s="82">
        <v>0</v>
      </c>
      <c r="I17" s="82">
        <v>0</v>
      </c>
      <c r="J17" s="82">
        <v>0</v>
      </c>
      <c r="K17" s="83">
        <f t="shared" si="0"/>
        <v>65514</v>
      </c>
    </row>
    <row r="18" spans="1:11" ht="16.5">
      <c r="A18" s="48" t="s">
        <v>437</v>
      </c>
      <c r="B18" s="82">
        <v>0</v>
      </c>
      <c r="C18" s="82">
        <v>845004</v>
      </c>
      <c r="D18" s="82">
        <v>8246041</v>
      </c>
      <c r="E18" s="82">
        <v>2979691</v>
      </c>
      <c r="F18" s="82">
        <v>7917142</v>
      </c>
      <c r="G18" s="82">
        <v>0</v>
      </c>
      <c r="H18" s="82">
        <v>0</v>
      </c>
      <c r="I18" s="82">
        <v>0</v>
      </c>
      <c r="J18" s="82">
        <v>1884780</v>
      </c>
      <c r="K18" s="83">
        <f t="shared" si="0"/>
        <v>21872658</v>
      </c>
    </row>
    <row r="19" spans="1:11" ht="17.25" thickBot="1">
      <c r="A19" s="60" t="s">
        <v>438</v>
      </c>
      <c r="B19" s="84">
        <v>6590814</v>
      </c>
      <c r="C19" s="84">
        <v>36166118</v>
      </c>
      <c r="D19" s="84">
        <v>152299251</v>
      </c>
      <c r="E19" s="84">
        <v>8806279</v>
      </c>
      <c r="F19" s="84">
        <v>48584708</v>
      </c>
      <c r="G19" s="84">
        <v>0</v>
      </c>
      <c r="H19" s="84">
        <v>0</v>
      </c>
      <c r="I19" s="84">
        <v>0</v>
      </c>
      <c r="J19" s="84">
        <v>141124521</v>
      </c>
      <c r="K19" s="85">
        <f t="shared" si="0"/>
        <v>393571691</v>
      </c>
    </row>
    <row r="20" s="167" customFormat="1" ht="16.5">
      <c r="A20" s="181" t="s">
        <v>439</v>
      </c>
    </row>
    <row r="21" s="167" customFormat="1" ht="16.5"/>
    <row r="22" s="167" customFormat="1" ht="16.5"/>
    <row r="23" s="167" customFormat="1" ht="16.5"/>
    <row r="24" s="167" customFormat="1" ht="16.5"/>
    <row r="25" s="167" customFormat="1" ht="16.5"/>
    <row r="26" s="167" customFormat="1" ht="16.5"/>
    <row r="27" s="167" customFormat="1" ht="16.5"/>
    <row r="28" s="167" customFormat="1" ht="16.5"/>
    <row r="29" s="167" customFormat="1" ht="16.5"/>
    <row r="30" s="167" customFormat="1" ht="16.5"/>
    <row r="31" s="167" customFormat="1" ht="16.5"/>
    <row r="32" s="167" customFormat="1" ht="16.5"/>
    <row r="33" s="167" customFormat="1" ht="16.5"/>
    <row r="34" s="167" customFormat="1" ht="16.5"/>
    <row r="35" s="167" customFormat="1" ht="16.5"/>
    <row r="36" s="167" customFormat="1" ht="16.5"/>
    <row r="37" s="167" customFormat="1" ht="16.5"/>
    <row r="38" s="167" customFormat="1" ht="16.5"/>
    <row r="39" s="167" customFormat="1" ht="16.5"/>
    <row r="40" s="167" customFormat="1" ht="16.5"/>
    <row r="41" s="167" customFormat="1" ht="16.5"/>
    <row r="42" s="167" customFormat="1" ht="16.5"/>
    <row r="43" s="167" customFormat="1" ht="16.5"/>
    <row r="44" s="167" customFormat="1" ht="16.5"/>
    <row r="45" s="167" customFormat="1" ht="16.5"/>
    <row r="46" s="167" customFormat="1" ht="16.5"/>
    <row r="47" s="167" customFormat="1" ht="16.5"/>
    <row r="48" s="167" customFormat="1" ht="16.5"/>
    <row r="49" s="167" customFormat="1" ht="16.5"/>
    <row r="50" s="167" customFormat="1" ht="16.5"/>
  </sheetData>
  <sheetProtection/>
  <mergeCells count="12">
    <mergeCell ref="K4:K5"/>
    <mergeCell ref="A20:IV50"/>
    <mergeCell ref="A4:A5"/>
    <mergeCell ref="B4:B5"/>
    <mergeCell ref="C4:C5"/>
    <mergeCell ref="D4:D5"/>
    <mergeCell ref="E4:E5"/>
    <mergeCell ref="F4:F5"/>
    <mergeCell ref="G4:G5"/>
    <mergeCell ref="H4:H5"/>
    <mergeCell ref="I4:I5"/>
    <mergeCell ref="J4:J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11"/>
  <sheetViews>
    <sheetView zoomScalePageLayoutView="0" workbookViewId="0" topLeftCell="B1">
      <selection activeCell="A12" sqref="A12"/>
    </sheetView>
  </sheetViews>
  <sheetFormatPr defaultColWidth="9.00390625" defaultRowHeight="15.75"/>
  <cols>
    <col min="1" max="1" width="20.625" style="89" customWidth="1"/>
    <col min="2" max="4" width="17.625" style="89" customWidth="1"/>
    <col min="5" max="5" width="15.25390625" style="89" customWidth="1"/>
    <col min="6" max="6" width="15.50390625" style="89" customWidth="1"/>
    <col min="7" max="7" width="17.625" style="89" customWidth="1"/>
    <col min="8" max="8" width="14.625" style="89" customWidth="1"/>
    <col min="9" max="9" width="17.625" style="0" customWidth="1"/>
    <col min="10" max="10" width="13.00390625" style="0" customWidth="1"/>
  </cols>
  <sheetData>
    <row r="1" spans="1:8" ht="21">
      <c r="A1" s="88"/>
      <c r="B1" s="88"/>
      <c r="E1" s="3" t="s">
        <v>440</v>
      </c>
      <c r="F1" s="88"/>
      <c r="G1" s="88"/>
      <c r="H1" s="88"/>
    </row>
    <row r="2" spans="1:8" ht="21">
      <c r="A2" s="88"/>
      <c r="B2" s="88"/>
      <c r="E2" s="6" t="s">
        <v>441</v>
      </c>
      <c r="F2" s="88"/>
      <c r="G2" s="88"/>
      <c r="H2" s="88"/>
    </row>
    <row r="3" spans="1:10" ht="17.25" thickBot="1">
      <c r="A3" s="7"/>
      <c r="B3" s="90"/>
      <c r="E3" s="8" t="s">
        <v>442</v>
      </c>
      <c r="F3" s="90"/>
      <c r="G3" s="10"/>
      <c r="H3" s="10"/>
      <c r="J3" s="65" t="s">
        <v>443</v>
      </c>
    </row>
    <row r="4" spans="1:10" ht="16.5" customHeight="1">
      <c r="A4" s="142" t="s">
        <v>444</v>
      </c>
      <c r="B4" s="183" t="s">
        <v>445</v>
      </c>
      <c r="C4" s="183"/>
      <c r="D4" s="183"/>
      <c r="E4" s="183"/>
      <c r="F4" s="183"/>
      <c r="G4" s="183"/>
      <c r="H4" s="184" t="s">
        <v>446</v>
      </c>
      <c r="I4" s="183" t="s">
        <v>447</v>
      </c>
      <c r="J4" s="186"/>
    </row>
    <row r="5" spans="1:10" ht="16.5">
      <c r="A5" s="182"/>
      <c r="B5" s="187" t="s">
        <v>448</v>
      </c>
      <c r="C5" s="187"/>
      <c r="D5" s="187"/>
      <c r="E5" s="188" t="s">
        <v>449</v>
      </c>
      <c r="F5" s="171" t="s">
        <v>450</v>
      </c>
      <c r="G5" s="188" t="s">
        <v>451</v>
      </c>
      <c r="H5" s="185"/>
      <c r="I5" s="163" t="s">
        <v>452</v>
      </c>
      <c r="J5" s="191" t="s">
        <v>453</v>
      </c>
    </row>
    <row r="6" spans="1:10" ht="33.75" thickBot="1">
      <c r="A6" s="144"/>
      <c r="B6" s="44" t="s">
        <v>454</v>
      </c>
      <c r="C6" s="44" t="s">
        <v>455</v>
      </c>
      <c r="D6" s="12" t="s">
        <v>456</v>
      </c>
      <c r="E6" s="171"/>
      <c r="F6" s="189"/>
      <c r="G6" s="171"/>
      <c r="H6" s="185"/>
      <c r="I6" s="190"/>
      <c r="J6" s="192"/>
    </row>
    <row r="7" spans="1:10" ht="16.5">
      <c r="A7" s="61" t="s">
        <v>217</v>
      </c>
      <c r="B7" s="77">
        <v>147889332</v>
      </c>
      <c r="C7" s="77">
        <v>147108091</v>
      </c>
      <c r="D7" s="77">
        <v>781241</v>
      </c>
      <c r="E7" s="77">
        <v>0</v>
      </c>
      <c r="F7" s="77">
        <v>0</v>
      </c>
      <c r="G7" s="77">
        <v>-781241</v>
      </c>
      <c r="H7" s="77">
        <v>0</v>
      </c>
      <c r="I7" s="77">
        <v>-781241</v>
      </c>
      <c r="J7" s="78"/>
    </row>
    <row r="8" spans="1:10" ht="16.5">
      <c r="A8" s="48" t="s">
        <v>231</v>
      </c>
      <c r="B8" s="82">
        <v>1238476</v>
      </c>
      <c r="C8" s="82">
        <v>464835</v>
      </c>
      <c r="D8" s="82">
        <v>773641</v>
      </c>
      <c r="E8" s="82">
        <v>0</v>
      </c>
      <c r="F8" s="82">
        <v>0</v>
      </c>
      <c r="G8" s="82">
        <v>-773641</v>
      </c>
      <c r="H8" s="82">
        <v>0</v>
      </c>
      <c r="I8" s="82">
        <v>-773641</v>
      </c>
      <c r="J8" s="83"/>
    </row>
    <row r="9" spans="1:10" ht="16.5">
      <c r="A9" s="48" t="s">
        <v>235</v>
      </c>
      <c r="B9" s="82">
        <v>95059383</v>
      </c>
      <c r="C9" s="82">
        <v>95059383</v>
      </c>
      <c r="D9" s="82">
        <v>0</v>
      </c>
      <c r="E9" s="82">
        <v>0</v>
      </c>
      <c r="F9" s="82">
        <v>0</v>
      </c>
      <c r="G9" s="82">
        <v>0</v>
      </c>
      <c r="H9" s="82">
        <v>0</v>
      </c>
      <c r="I9" s="82">
        <v>0</v>
      </c>
      <c r="J9" s="83"/>
    </row>
    <row r="10" spans="1:10" ht="16.5">
      <c r="A10" s="48" t="s">
        <v>238</v>
      </c>
      <c r="B10" s="82">
        <v>31709619</v>
      </c>
      <c r="C10" s="82">
        <v>31709619</v>
      </c>
      <c r="D10" s="82">
        <v>0</v>
      </c>
      <c r="E10" s="82">
        <v>0</v>
      </c>
      <c r="F10" s="82">
        <v>0</v>
      </c>
      <c r="G10" s="82">
        <v>0</v>
      </c>
      <c r="H10" s="82">
        <v>0</v>
      </c>
      <c r="I10" s="82">
        <v>0</v>
      </c>
      <c r="J10" s="83"/>
    </row>
    <row r="11" spans="1:10" ht="17.25" thickBot="1">
      <c r="A11" s="60" t="s">
        <v>241</v>
      </c>
      <c r="B11" s="84">
        <v>19881854</v>
      </c>
      <c r="C11" s="84">
        <v>19874254</v>
      </c>
      <c r="D11" s="84">
        <v>7600</v>
      </c>
      <c r="E11" s="84">
        <v>0</v>
      </c>
      <c r="F11" s="84">
        <v>0</v>
      </c>
      <c r="G11" s="84">
        <v>-7600</v>
      </c>
      <c r="H11" s="84">
        <v>0</v>
      </c>
      <c r="I11" s="84">
        <v>-7600</v>
      </c>
      <c r="J11" s="85"/>
    </row>
  </sheetData>
  <sheetProtection/>
  <mergeCells count="10">
    <mergeCell ref="A4:A6"/>
    <mergeCell ref="B4:G4"/>
    <mergeCell ref="H4:H6"/>
    <mergeCell ref="I4:J4"/>
    <mergeCell ref="B5:D5"/>
    <mergeCell ref="E5:E6"/>
    <mergeCell ref="F5:F6"/>
    <mergeCell ref="G5:G6"/>
    <mergeCell ref="I5:I6"/>
    <mergeCell ref="J5:J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6"/>
  <sheetViews>
    <sheetView zoomScalePageLayoutView="0" workbookViewId="0" topLeftCell="A1">
      <selection activeCell="E10" sqref="E10"/>
    </sheetView>
  </sheetViews>
  <sheetFormatPr defaultColWidth="9.00390625" defaultRowHeight="15.75"/>
  <cols>
    <col min="1" max="1" width="20.625" style="0" customWidth="1"/>
    <col min="2" max="4" width="17.625" style="0" customWidth="1"/>
    <col min="5" max="5" width="27.50390625" style="0" customWidth="1"/>
  </cols>
  <sheetData>
    <row r="1" spans="1:5" ht="21">
      <c r="A1" s="89"/>
      <c r="B1" s="89"/>
      <c r="C1" s="3" t="s">
        <v>457</v>
      </c>
      <c r="D1" s="89"/>
      <c r="E1" s="89"/>
    </row>
    <row r="2" spans="1:5" ht="21">
      <c r="A2" s="89"/>
      <c r="B2" s="89"/>
      <c r="C2" s="6" t="s">
        <v>458</v>
      </c>
      <c r="D2" s="89"/>
      <c r="E2" s="89"/>
    </row>
    <row r="3" spans="1:5" ht="17.25" thickBot="1">
      <c r="A3" s="89"/>
      <c r="B3" s="89"/>
      <c r="C3" s="91" t="s">
        <v>459</v>
      </c>
      <c r="D3" s="89"/>
      <c r="E3" s="10" t="s">
        <v>460</v>
      </c>
    </row>
    <row r="4" spans="1:5" ht="17.25" thickBot="1">
      <c r="A4" s="92" t="s">
        <v>182</v>
      </c>
      <c r="B4" s="93" t="s">
        <v>461</v>
      </c>
      <c r="C4" s="93" t="s">
        <v>462</v>
      </c>
      <c r="D4" s="93" t="s">
        <v>463</v>
      </c>
      <c r="E4" s="94" t="s">
        <v>464</v>
      </c>
    </row>
    <row r="5" spans="1:5" ht="33">
      <c r="A5" s="61" t="s">
        <v>465</v>
      </c>
      <c r="B5" s="46">
        <v>69268000</v>
      </c>
      <c r="C5" s="46">
        <v>69268000</v>
      </c>
      <c r="D5" s="46">
        <f>C5-B5</f>
        <v>0</v>
      </c>
      <c r="E5" s="47" t="s">
        <v>466</v>
      </c>
    </row>
    <row r="6" spans="1:5" ht="17.25" thickBot="1">
      <c r="A6" s="60" t="s">
        <v>467</v>
      </c>
      <c r="B6" s="59">
        <v>69268000</v>
      </c>
      <c r="C6" s="59">
        <v>69268000</v>
      </c>
      <c r="D6" s="59">
        <f>C6-B6</f>
        <v>0</v>
      </c>
      <c r="E6" s="58" t="s">
        <v>272</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84"/>
  <sheetViews>
    <sheetView zoomScalePageLayoutView="0" workbookViewId="0" topLeftCell="A79">
      <selection activeCell="A85" sqref="A85"/>
    </sheetView>
  </sheetViews>
  <sheetFormatPr defaultColWidth="9.00390625" defaultRowHeight="15.75"/>
  <cols>
    <col min="1" max="1" width="20.375" style="0" customWidth="1"/>
    <col min="2" max="2" width="16.125" style="0" bestFit="1" customWidth="1"/>
    <col min="3" max="3" width="19.25390625" style="0" customWidth="1"/>
    <col min="4" max="4" width="11.625" style="0" bestFit="1" customWidth="1"/>
    <col min="5" max="7" width="12.75390625" style="0" bestFit="1" customWidth="1"/>
    <col min="8" max="9" width="13.875" style="0" bestFit="1" customWidth="1"/>
    <col min="10" max="10" width="40.25390625" style="69" customWidth="1"/>
  </cols>
  <sheetData>
    <row r="1" spans="1:10" ht="21">
      <c r="A1" s="75"/>
      <c r="B1" s="75"/>
      <c r="C1" s="3" t="s">
        <v>457</v>
      </c>
      <c r="D1" s="75"/>
      <c r="E1" s="75"/>
      <c r="F1" s="75"/>
      <c r="G1" s="75"/>
      <c r="H1" s="75"/>
      <c r="I1" s="75"/>
      <c r="J1" s="106"/>
    </row>
    <row r="2" spans="1:10" ht="21">
      <c r="A2" s="75"/>
      <c r="B2" s="75"/>
      <c r="C2" s="6" t="s">
        <v>516</v>
      </c>
      <c r="D2" s="75"/>
      <c r="E2" s="5"/>
      <c r="F2" s="5"/>
      <c r="G2" s="75"/>
      <c r="H2" s="75"/>
      <c r="I2" s="75"/>
      <c r="J2" s="106"/>
    </row>
    <row r="3" spans="1:10" ht="17.25" thickBot="1">
      <c r="A3" s="7"/>
      <c r="B3" s="9"/>
      <c r="C3" s="91" t="s">
        <v>459</v>
      </c>
      <c r="D3" s="9"/>
      <c r="E3" s="91"/>
      <c r="F3" s="91"/>
      <c r="G3" s="9"/>
      <c r="H3" s="9"/>
      <c r="I3" s="9"/>
      <c r="J3" s="68" t="s">
        <v>460</v>
      </c>
    </row>
    <row r="4" spans="1:10" ht="16.5">
      <c r="A4" s="142" t="s">
        <v>283</v>
      </c>
      <c r="B4" s="162" t="s">
        <v>515</v>
      </c>
      <c r="C4" s="162"/>
      <c r="D4" s="162"/>
      <c r="E4" s="162"/>
      <c r="F4" s="162"/>
      <c r="G4" s="162" t="s">
        <v>285</v>
      </c>
      <c r="H4" s="162" t="s">
        <v>514</v>
      </c>
      <c r="I4" s="162" t="s">
        <v>513</v>
      </c>
      <c r="J4" s="193" t="s">
        <v>287</v>
      </c>
    </row>
    <row r="5" spans="1:10" ht="16.5">
      <c r="A5" s="182"/>
      <c r="B5" s="187" t="s">
        <v>512</v>
      </c>
      <c r="C5" s="187" t="s">
        <v>511</v>
      </c>
      <c r="D5" s="188" t="s">
        <v>510</v>
      </c>
      <c r="E5" s="187" t="s">
        <v>509</v>
      </c>
      <c r="F5" s="187" t="s">
        <v>508</v>
      </c>
      <c r="G5" s="187"/>
      <c r="H5" s="187"/>
      <c r="I5" s="187"/>
      <c r="J5" s="191"/>
    </row>
    <row r="6" spans="1:10" ht="17.25" thickBot="1">
      <c r="A6" s="144"/>
      <c r="B6" s="163"/>
      <c r="C6" s="163"/>
      <c r="D6" s="171"/>
      <c r="E6" s="163"/>
      <c r="F6" s="163"/>
      <c r="G6" s="163"/>
      <c r="H6" s="163"/>
      <c r="I6" s="163"/>
      <c r="J6" s="192"/>
    </row>
    <row r="7" spans="1:10" ht="18" customHeight="1">
      <c r="A7" s="102" t="s">
        <v>484</v>
      </c>
      <c r="B7" s="101">
        <v>35142893</v>
      </c>
      <c r="C7" s="101">
        <v>325814000</v>
      </c>
      <c r="D7" s="101">
        <v>35333803</v>
      </c>
      <c r="E7" s="101">
        <v>0</v>
      </c>
      <c r="F7" s="101">
        <f aca="true" t="shared" si="0" ref="F7:F21">B7+C7+D7+E7</f>
        <v>396290696</v>
      </c>
      <c r="G7" s="101">
        <v>257150736</v>
      </c>
      <c r="H7" s="101">
        <f aca="true" t="shared" si="1" ref="H7:H21">G7-F7</f>
        <v>-139139960</v>
      </c>
      <c r="I7" s="101">
        <v>110145061</v>
      </c>
      <c r="J7" s="103"/>
    </row>
    <row r="8" spans="1:10" ht="18" customHeight="1">
      <c r="A8" s="98" t="s">
        <v>499</v>
      </c>
      <c r="B8" s="82">
        <v>0</v>
      </c>
      <c r="C8" s="82">
        <v>3000000</v>
      </c>
      <c r="D8" s="82">
        <v>0</v>
      </c>
      <c r="E8" s="82">
        <v>7000000</v>
      </c>
      <c r="F8" s="82">
        <f t="shared" si="0"/>
        <v>10000000</v>
      </c>
      <c r="G8" s="82">
        <v>0</v>
      </c>
      <c r="H8" s="82">
        <f t="shared" si="1"/>
        <v>-10000000</v>
      </c>
      <c r="I8" s="82">
        <v>8806641</v>
      </c>
      <c r="J8" s="104" t="s">
        <v>498</v>
      </c>
    </row>
    <row r="9" spans="1:10" ht="18" customHeight="1">
      <c r="A9" s="48" t="s">
        <v>497</v>
      </c>
      <c r="B9" s="82">
        <v>0</v>
      </c>
      <c r="C9" s="82">
        <v>3000000</v>
      </c>
      <c r="D9" s="82">
        <v>0</v>
      </c>
      <c r="E9" s="82">
        <v>7000000</v>
      </c>
      <c r="F9" s="82">
        <f t="shared" si="0"/>
        <v>10000000</v>
      </c>
      <c r="G9" s="82">
        <v>0</v>
      </c>
      <c r="H9" s="82">
        <f t="shared" si="1"/>
        <v>-10000000</v>
      </c>
      <c r="I9" s="82">
        <v>8806641</v>
      </c>
      <c r="J9" s="104" t="s">
        <v>507</v>
      </c>
    </row>
    <row r="10" spans="1:10" ht="49.5">
      <c r="A10" s="98" t="s">
        <v>491</v>
      </c>
      <c r="B10" s="82">
        <v>30762761</v>
      </c>
      <c r="C10" s="82">
        <v>63300000</v>
      </c>
      <c r="D10" s="82">
        <v>0</v>
      </c>
      <c r="E10" s="82">
        <v>-31164217</v>
      </c>
      <c r="F10" s="82">
        <f t="shared" si="0"/>
        <v>62898544</v>
      </c>
      <c r="G10" s="82">
        <v>51988540</v>
      </c>
      <c r="H10" s="82">
        <f t="shared" si="1"/>
        <v>-10910004</v>
      </c>
      <c r="I10" s="82">
        <v>6479162</v>
      </c>
      <c r="J10" s="104" t="s">
        <v>496</v>
      </c>
    </row>
    <row r="11" spans="1:10" ht="18" customHeight="1">
      <c r="A11" s="48" t="s">
        <v>489</v>
      </c>
      <c r="B11" s="82">
        <v>30762761</v>
      </c>
      <c r="C11" s="82">
        <v>63300000</v>
      </c>
      <c r="D11" s="82">
        <v>0</v>
      </c>
      <c r="E11" s="82">
        <v>-31164217</v>
      </c>
      <c r="F11" s="82">
        <f t="shared" si="0"/>
        <v>62898544</v>
      </c>
      <c r="G11" s="82">
        <v>50025093</v>
      </c>
      <c r="H11" s="82">
        <f t="shared" si="1"/>
        <v>-12873451</v>
      </c>
      <c r="I11" s="82">
        <v>6479162</v>
      </c>
      <c r="J11" s="104"/>
    </row>
    <row r="12" spans="1:10" ht="18" customHeight="1">
      <c r="A12" s="48" t="s">
        <v>495</v>
      </c>
      <c r="B12" s="82">
        <v>0</v>
      </c>
      <c r="C12" s="82">
        <v>0</v>
      </c>
      <c r="D12" s="82">
        <v>0</v>
      </c>
      <c r="E12" s="82">
        <v>0</v>
      </c>
      <c r="F12" s="82">
        <f t="shared" si="0"/>
        <v>0</v>
      </c>
      <c r="G12" s="82">
        <v>1963447</v>
      </c>
      <c r="H12" s="82">
        <f t="shared" si="1"/>
        <v>1963447</v>
      </c>
      <c r="I12" s="82">
        <v>0</v>
      </c>
      <c r="J12" s="104"/>
    </row>
    <row r="13" spans="1:10" ht="264">
      <c r="A13" s="98" t="s">
        <v>477</v>
      </c>
      <c r="B13" s="82">
        <v>2693730</v>
      </c>
      <c r="C13" s="82">
        <v>139814000</v>
      </c>
      <c r="D13" s="82">
        <v>35333803</v>
      </c>
      <c r="E13" s="82">
        <v>3314280</v>
      </c>
      <c r="F13" s="82">
        <f t="shared" si="0"/>
        <v>181155813</v>
      </c>
      <c r="G13" s="82">
        <v>128307758</v>
      </c>
      <c r="H13" s="82">
        <f t="shared" si="1"/>
        <v>-52848055</v>
      </c>
      <c r="I13" s="82">
        <v>31241038</v>
      </c>
      <c r="J13" s="104" t="s">
        <v>506</v>
      </c>
    </row>
    <row r="14" spans="1:10" ht="18" customHeight="1">
      <c r="A14" s="48" t="s">
        <v>475</v>
      </c>
      <c r="B14" s="82">
        <v>2693730</v>
      </c>
      <c r="C14" s="82">
        <v>139814000</v>
      </c>
      <c r="D14" s="82">
        <v>35333803</v>
      </c>
      <c r="E14" s="82">
        <v>3314280</v>
      </c>
      <c r="F14" s="82">
        <f t="shared" si="0"/>
        <v>181155813</v>
      </c>
      <c r="G14" s="82">
        <v>127295356</v>
      </c>
      <c r="H14" s="82">
        <f t="shared" si="1"/>
        <v>-53860457</v>
      </c>
      <c r="I14" s="82">
        <v>31241038</v>
      </c>
      <c r="J14" s="104"/>
    </row>
    <row r="15" spans="1:10" ht="18" customHeight="1">
      <c r="A15" s="48" t="s">
        <v>482</v>
      </c>
      <c r="B15" s="82">
        <v>0</v>
      </c>
      <c r="C15" s="82">
        <v>0</v>
      </c>
      <c r="D15" s="82">
        <v>0</v>
      </c>
      <c r="E15" s="82">
        <v>0</v>
      </c>
      <c r="F15" s="82">
        <f t="shared" si="0"/>
        <v>0</v>
      </c>
      <c r="G15" s="82">
        <v>1012402</v>
      </c>
      <c r="H15" s="82">
        <f t="shared" si="1"/>
        <v>1012402</v>
      </c>
      <c r="I15" s="82">
        <v>0</v>
      </c>
      <c r="J15" s="104"/>
    </row>
    <row r="16" spans="1:10" ht="165">
      <c r="A16" s="98" t="s">
        <v>474</v>
      </c>
      <c r="B16" s="82">
        <v>304948</v>
      </c>
      <c r="C16" s="82">
        <v>1322000</v>
      </c>
      <c r="D16" s="82">
        <v>0</v>
      </c>
      <c r="E16" s="82">
        <v>7087982</v>
      </c>
      <c r="F16" s="82">
        <f t="shared" si="0"/>
        <v>8714930</v>
      </c>
      <c r="G16" s="82">
        <v>6783336</v>
      </c>
      <c r="H16" s="82">
        <f t="shared" si="1"/>
        <v>-1931594</v>
      </c>
      <c r="I16" s="82">
        <v>982900</v>
      </c>
      <c r="J16" s="104" t="s">
        <v>505</v>
      </c>
    </row>
    <row r="17" spans="1:10" ht="18" customHeight="1">
      <c r="A17" s="48" t="s">
        <v>472</v>
      </c>
      <c r="B17" s="82">
        <v>304948</v>
      </c>
      <c r="C17" s="82">
        <v>1322000</v>
      </c>
      <c r="D17" s="82">
        <v>0</v>
      </c>
      <c r="E17" s="82">
        <v>7087982</v>
      </c>
      <c r="F17" s="82">
        <f t="shared" si="0"/>
        <v>8714930</v>
      </c>
      <c r="G17" s="82">
        <v>6783336</v>
      </c>
      <c r="H17" s="82">
        <f t="shared" si="1"/>
        <v>-1931594</v>
      </c>
      <c r="I17" s="82">
        <v>982900</v>
      </c>
      <c r="J17" s="104"/>
    </row>
    <row r="18" spans="1:10" ht="181.5">
      <c r="A18" s="98" t="s">
        <v>471</v>
      </c>
      <c r="B18" s="82">
        <v>1381454</v>
      </c>
      <c r="C18" s="82">
        <v>118378000</v>
      </c>
      <c r="D18" s="82">
        <v>0</v>
      </c>
      <c r="E18" s="82">
        <v>13761955</v>
      </c>
      <c r="F18" s="82">
        <f t="shared" si="0"/>
        <v>133521409</v>
      </c>
      <c r="G18" s="82">
        <v>70071102</v>
      </c>
      <c r="H18" s="82">
        <f t="shared" si="1"/>
        <v>-63450307</v>
      </c>
      <c r="I18" s="82">
        <v>62635320</v>
      </c>
      <c r="J18" s="104" t="s">
        <v>504</v>
      </c>
    </row>
    <row r="19" spans="1:10" ht="18" customHeight="1">
      <c r="A19" s="48" t="s">
        <v>469</v>
      </c>
      <c r="B19" s="82">
        <v>1381454</v>
      </c>
      <c r="C19" s="82">
        <v>118378000</v>
      </c>
      <c r="D19" s="82">
        <v>0</v>
      </c>
      <c r="E19" s="82">
        <v>13761955</v>
      </c>
      <c r="F19" s="82">
        <f t="shared" si="0"/>
        <v>133521409</v>
      </c>
      <c r="G19" s="82">
        <v>60074457</v>
      </c>
      <c r="H19" s="82">
        <f t="shared" si="1"/>
        <v>-73446952</v>
      </c>
      <c r="I19" s="82">
        <v>62635320</v>
      </c>
      <c r="J19" s="104"/>
    </row>
    <row r="20" spans="1:10" ht="18" customHeight="1">
      <c r="A20" s="48" t="s">
        <v>479</v>
      </c>
      <c r="B20" s="82">
        <v>0</v>
      </c>
      <c r="C20" s="82">
        <v>0</v>
      </c>
      <c r="D20" s="82">
        <v>0</v>
      </c>
      <c r="E20" s="82">
        <v>0</v>
      </c>
      <c r="F20" s="82">
        <f t="shared" si="0"/>
        <v>0</v>
      </c>
      <c r="G20" s="82">
        <v>9996645</v>
      </c>
      <c r="H20" s="82">
        <f t="shared" si="1"/>
        <v>9996645</v>
      </c>
      <c r="I20" s="82">
        <v>0</v>
      </c>
      <c r="J20" s="104"/>
    </row>
    <row r="21" spans="1:10" ht="18" customHeight="1">
      <c r="A21" s="98" t="s">
        <v>468</v>
      </c>
      <c r="B21" s="82">
        <v>35142893</v>
      </c>
      <c r="C21" s="82">
        <v>325814000</v>
      </c>
      <c r="D21" s="82">
        <v>35333803</v>
      </c>
      <c r="E21" s="82">
        <v>0</v>
      </c>
      <c r="F21" s="82">
        <f t="shared" si="0"/>
        <v>396290696</v>
      </c>
      <c r="G21" s="82">
        <v>257150736</v>
      </c>
      <c r="H21" s="82">
        <f t="shared" si="1"/>
        <v>-139139960</v>
      </c>
      <c r="I21" s="82">
        <v>110145061</v>
      </c>
      <c r="J21" s="104"/>
    </row>
    <row r="22" spans="1:10" ht="18" customHeight="1">
      <c r="A22" s="100"/>
      <c r="B22" s="99"/>
      <c r="C22" s="99"/>
      <c r="D22" s="99"/>
      <c r="E22" s="99"/>
      <c r="F22" s="99"/>
      <c r="G22" s="99"/>
      <c r="H22" s="99"/>
      <c r="I22" s="99"/>
      <c r="J22" s="107"/>
    </row>
    <row r="23" spans="1:10" ht="18" customHeight="1">
      <c r="A23" s="98" t="s">
        <v>478</v>
      </c>
      <c r="B23" s="82">
        <v>0</v>
      </c>
      <c r="C23" s="82">
        <v>4500000</v>
      </c>
      <c r="D23" s="82">
        <v>0</v>
      </c>
      <c r="E23" s="82">
        <v>0</v>
      </c>
      <c r="F23" s="82">
        <f aca="true" t="shared" si="2" ref="F23:F33">B23+C23+D23+E23</f>
        <v>4500000</v>
      </c>
      <c r="G23" s="82">
        <v>422752979</v>
      </c>
      <c r="H23" s="82">
        <f aca="true" t="shared" si="3" ref="H23:H33">G23-F23</f>
        <v>418252979</v>
      </c>
      <c r="I23" s="82">
        <v>0</v>
      </c>
      <c r="J23" s="104"/>
    </row>
    <row r="24" spans="1:10" ht="33">
      <c r="A24" s="98" t="s">
        <v>491</v>
      </c>
      <c r="B24" s="82">
        <v>0</v>
      </c>
      <c r="C24" s="82">
        <v>0</v>
      </c>
      <c r="D24" s="82">
        <v>0</v>
      </c>
      <c r="E24" s="82">
        <v>0</v>
      </c>
      <c r="F24" s="82">
        <f t="shared" si="2"/>
        <v>0</v>
      </c>
      <c r="G24" s="82">
        <v>407368400</v>
      </c>
      <c r="H24" s="82">
        <f t="shared" si="3"/>
        <v>407368400</v>
      </c>
      <c r="I24" s="82">
        <v>0</v>
      </c>
      <c r="J24" s="104" t="s">
        <v>490</v>
      </c>
    </row>
    <row r="25" spans="1:10" ht="18" customHeight="1">
      <c r="A25" s="48" t="s">
        <v>489</v>
      </c>
      <c r="B25" s="82">
        <v>0</v>
      </c>
      <c r="C25" s="82">
        <v>0</v>
      </c>
      <c r="D25" s="82">
        <v>0</v>
      </c>
      <c r="E25" s="82">
        <v>0</v>
      </c>
      <c r="F25" s="82">
        <f t="shared" si="2"/>
        <v>0</v>
      </c>
      <c r="G25" s="82">
        <v>407368400</v>
      </c>
      <c r="H25" s="82">
        <f t="shared" si="3"/>
        <v>407368400</v>
      </c>
      <c r="I25" s="82">
        <v>0</v>
      </c>
      <c r="J25" s="104"/>
    </row>
    <row r="26" spans="1:10" ht="198">
      <c r="A26" s="98" t="s">
        <v>477</v>
      </c>
      <c r="B26" s="82">
        <v>0</v>
      </c>
      <c r="C26" s="82">
        <v>2500000</v>
      </c>
      <c r="D26" s="82">
        <v>0</v>
      </c>
      <c r="E26" s="82">
        <v>0</v>
      </c>
      <c r="F26" s="82">
        <f t="shared" si="2"/>
        <v>2500000</v>
      </c>
      <c r="G26" s="82">
        <v>7630797</v>
      </c>
      <c r="H26" s="82">
        <f t="shared" si="3"/>
        <v>5130797</v>
      </c>
      <c r="I26" s="82">
        <v>0</v>
      </c>
      <c r="J26" s="104" t="s">
        <v>503</v>
      </c>
    </row>
    <row r="27" spans="1:10" ht="18" customHeight="1">
      <c r="A27" s="48" t="s">
        <v>475</v>
      </c>
      <c r="B27" s="82">
        <v>0</v>
      </c>
      <c r="C27" s="82">
        <v>2500000</v>
      </c>
      <c r="D27" s="82">
        <v>0</v>
      </c>
      <c r="E27" s="82">
        <v>0</v>
      </c>
      <c r="F27" s="82">
        <f t="shared" si="2"/>
        <v>2500000</v>
      </c>
      <c r="G27" s="82">
        <v>7630797</v>
      </c>
      <c r="H27" s="82">
        <f t="shared" si="3"/>
        <v>5130797</v>
      </c>
      <c r="I27" s="82">
        <v>0</v>
      </c>
      <c r="J27" s="104"/>
    </row>
    <row r="28" spans="1:10" ht="99">
      <c r="A28" s="98" t="s">
        <v>474</v>
      </c>
      <c r="B28" s="82">
        <v>0</v>
      </c>
      <c r="C28" s="82">
        <v>1000000</v>
      </c>
      <c r="D28" s="82">
        <v>0</v>
      </c>
      <c r="E28" s="82">
        <v>0</v>
      </c>
      <c r="F28" s="82">
        <f t="shared" si="2"/>
        <v>1000000</v>
      </c>
      <c r="G28" s="82">
        <v>355300</v>
      </c>
      <c r="H28" s="82">
        <f t="shared" si="3"/>
        <v>-644700</v>
      </c>
      <c r="I28" s="82">
        <v>0</v>
      </c>
      <c r="J28" s="104" t="s">
        <v>502</v>
      </c>
    </row>
    <row r="29" spans="1:10" ht="18" customHeight="1">
      <c r="A29" s="48" t="s">
        <v>472</v>
      </c>
      <c r="B29" s="82">
        <v>0</v>
      </c>
      <c r="C29" s="82">
        <v>1000000</v>
      </c>
      <c r="D29" s="82">
        <v>0</v>
      </c>
      <c r="E29" s="82">
        <v>0</v>
      </c>
      <c r="F29" s="82">
        <f t="shared" si="2"/>
        <v>1000000</v>
      </c>
      <c r="G29" s="82">
        <v>355300</v>
      </c>
      <c r="H29" s="82">
        <f t="shared" si="3"/>
        <v>-644700</v>
      </c>
      <c r="I29" s="82">
        <v>0</v>
      </c>
      <c r="J29" s="104"/>
    </row>
    <row r="30" spans="1:10" ht="82.5">
      <c r="A30" s="98" t="s">
        <v>471</v>
      </c>
      <c r="B30" s="82">
        <v>0</v>
      </c>
      <c r="C30" s="82">
        <v>1000000</v>
      </c>
      <c r="D30" s="82">
        <v>0</v>
      </c>
      <c r="E30" s="82">
        <v>0</v>
      </c>
      <c r="F30" s="82">
        <f t="shared" si="2"/>
        <v>1000000</v>
      </c>
      <c r="G30" s="82">
        <v>7398482</v>
      </c>
      <c r="H30" s="82">
        <f t="shared" si="3"/>
        <v>6398482</v>
      </c>
      <c r="I30" s="82">
        <v>0</v>
      </c>
      <c r="J30" s="104" t="s">
        <v>501</v>
      </c>
    </row>
    <row r="31" spans="1:10" ht="18" customHeight="1">
      <c r="A31" s="48" t="s">
        <v>469</v>
      </c>
      <c r="B31" s="82">
        <v>0</v>
      </c>
      <c r="C31" s="82">
        <v>1000000</v>
      </c>
      <c r="D31" s="82">
        <v>0</v>
      </c>
      <c r="E31" s="82">
        <v>0</v>
      </c>
      <c r="F31" s="82">
        <f t="shared" si="2"/>
        <v>1000000</v>
      </c>
      <c r="G31" s="82">
        <v>7398482</v>
      </c>
      <c r="H31" s="82">
        <f t="shared" si="3"/>
        <v>6398482</v>
      </c>
      <c r="I31" s="82">
        <v>0</v>
      </c>
      <c r="J31" s="104"/>
    </row>
    <row r="32" spans="1:10" ht="18" customHeight="1">
      <c r="A32" s="98" t="s">
        <v>468</v>
      </c>
      <c r="B32" s="82">
        <v>0</v>
      </c>
      <c r="C32" s="82">
        <v>4500000</v>
      </c>
      <c r="D32" s="82">
        <v>0</v>
      </c>
      <c r="E32" s="82">
        <v>0</v>
      </c>
      <c r="F32" s="82">
        <f t="shared" si="2"/>
        <v>4500000</v>
      </c>
      <c r="G32" s="82">
        <v>422752979</v>
      </c>
      <c r="H32" s="82">
        <f t="shared" si="3"/>
        <v>418252979</v>
      </c>
      <c r="I32" s="82">
        <v>0</v>
      </c>
      <c r="J32" s="104"/>
    </row>
    <row r="33" spans="1:10" ht="18" customHeight="1">
      <c r="A33" s="98" t="s">
        <v>279</v>
      </c>
      <c r="B33" s="82">
        <v>35142893</v>
      </c>
      <c r="C33" s="82">
        <v>330314000</v>
      </c>
      <c r="D33" s="82">
        <v>35333803</v>
      </c>
      <c r="E33" s="82">
        <v>0</v>
      </c>
      <c r="F33" s="82">
        <f t="shared" si="2"/>
        <v>400790696</v>
      </c>
      <c r="G33" s="82">
        <v>679903715</v>
      </c>
      <c r="H33" s="82">
        <f t="shared" si="3"/>
        <v>279113019</v>
      </c>
      <c r="I33" s="82">
        <v>110145061</v>
      </c>
      <c r="J33" s="104"/>
    </row>
    <row r="34" spans="1:10" ht="18" customHeight="1">
      <c r="A34" s="100"/>
      <c r="B34" s="99"/>
      <c r="C34" s="99"/>
      <c r="D34" s="99"/>
      <c r="E34" s="99"/>
      <c r="F34" s="99"/>
      <c r="G34" s="99"/>
      <c r="H34" s="99"/>
      <c r="I34" s="99"/>
      <c r="J34" s="107"/>
    </row>
    <row r="35" spans="1:10" ht="18" customHeight="1">
      <c r="A35" s="98" t="s">
        <v>500</v>
      </c>
      <c r="B35" s="82"/>
      <c r="C35" s="82"/>
      <c r="D35" s="82"/>
      <c r="E35" s="82"/>
      <c r="F35" s="82"/>
      <c r="G35" s="82"/>
      <c r="H35" s="82"/>
      <c r="I35" s="82"/>
      <c r="J35" s="104"/>
    </row>
    <row r="36" spans="1:10" ht="18" customHeight="1">
      <c r="A36" s="98" t="s">
        <v>484</v>
      </c>
      <c r="B36" s="82">
        <v>35142893</v>
      </c>
      <c r="C36" s="82">
        <v>263560000</v>
      </c>
      <c r="D36" s="82">
        <v>0</v>
      </c>
      <c r="E36" s="82">
        <v>0</v>
      </c>
      <c r="F36" s="82">
        <f aca="true" t="shared" si="4" ref="F36:F50">B36+C36+D36+E36</f>
        <v>298702893</v>
      </c>
      <c r="G36" s="82">
        <v>184084928</v>
      </c>
      <c r="H36" s="82">
        <f aca="true" t="shared" si="5" ref="H36:H50">G36-F36</f>
        <v>-114617965</v>
      </c>
      <c r="I36" s="82">
        <v>85623066</v>
      </c>
      <c r="J36" s="104"/>
    </row>
    <row r="37" spans="1:10" ht="16.5">
      <c r="A37" s="98" t="s">
        <v>499</v>
      </c>
      <c r="B37" s="82">
        <v>0</v>
      </c>
      <c r="C37" s="82">
        <v>3000000</v>
      </c>
      <c r="D37" s="82">
        <v>0</v>
      </c>
      <c r="E37" s="82">
        <v>7000000</v>
      </c>
      <c r="F37" s="82">
        <f t="shared" si="4"/>
        <v>10000000</v>
      </c>
      <c r="G37" s="82">
        <v>0</v>
      </c>
      <c r="H37" s="82">
        <f t="shared" si="5"/>
        <v>-10000000</v>
      </c>
      <c r="I37" s="82">
        <v>8806641</v>
      </c>
      <c r="J37" s="104" t="s">
        <v>498</v>
      </c>
    </row>
    <row r="38" spans="1:10" ht="18" customHeight="1">
      <c r="A38" s="48" t="s">
        <v>497</v>
      </c>
      <c r="B38" s="82">
        <v>0</v>
      </c>
      <c r="C38" s="82">
        <v>3000000</v>
      </c>
      <c r="D38" s="82">
        <v>0</v>
      </c>
      <c r="E38" s="82">
        <v>7000000</v>
      </c>
      <c r="F38" s="82">
        <f t="shared" si="4"/>
        <v>10000000</v>
      </c>
      <c r="G38" s="82">
        <v>0</v>
      </c>
      <c r="H38" s="82">
        <f t="shared" si="5"/>
        <v>-10000000</v>
      </c>
      <c r="I38" s="82">
        <v>8806641</v>
      </c>
      <c r="J38" s="104"/>
    </row>
    <row r="39" spans="1:10" ht="49.5">
      <c r="A39" s="98" t="s">
        <v>491</v>
      </c>
      <c r="B39" s="82">
        <v>30762761</v>
      </c>
      <c r="C39" s="82">
        <v>63300000</v>
      </c>
      <c r="D39" s="82">
        <v>0</v>
      </c>
      <c r="E39" s="82">
        <v>-31164217</v>
      </c>
      <c r="F39" s="82">
        <f t="shared" si="4"/>
        <v>62898544</v>
      </c>
      <c r="G39" s="82">
        <v>51988540</v>
      </c>
      <c r="H39" s="82">
        <f t="shared" si="5"/>
        <v>-10910004</v>
      </c>
      <c r="I39" s="82">
        <v>6479162</v>
      </c>
      <c r="J39" s="104" t="s">
        <v>496</v>
      </c>
    </row>
    <row r="40" spans="1:10" ht="18" customHeight="1">
      <c r="A40" s="48" t="s">
        <v>489</v>
      </c>
      <c r="B40" s="82">
        <v>30762761</v>
      </c>
      <c r="C40" s="82">
        <v>63300000</v>
      </c>
      <c r="D40" s="82">
        <v>0</v>
      </c>
      <c r="E40" s="82">
        <v>-31164217</v>
      </c>
      <c r="F40" s="82">
        <f t="shared" si="4"/>
        <v>62898544</v>
      </c>
      <c r="G40" s="82">
        <v>50025093</v>
      </c>
      <c r="H40" s="82">
        <f t="shared" si="5"/>
        <v>-12873451</v>
      </c>
      <c r="I40" s="82">
        <v>6479162</v>
      </c>
      <c r="J40" s="104"/>
    </row>
    <row r="41" spans="1:10" ht="18" customHeight="1">
      <c r="A41" s="48" t="s">
        <v>495</v>
      </c>
      <c r="B41" s="82">
        <v>0</v>
      </c>
      <c r="C41" s="82">
        <v>0</v>
      </c>
      <c r="D41" s="82">
        <v>0</v>
      </c>
      <c r="E41" s="82">
        <v>0</v>
      </c>
      <c r="F41" s="82">
        <f t="shared" si="4"/>
        <v>0</v>
      </c>
      <c r="G41" s="82">
        <v>1963447</v>
      </c>
      <c r="H41" s="82">
        <f t="shared" si="5"/>
        <v>1963447</v>
      </c>
      <c r="I41" s="82">
        <v>0</v>
      </c>
      <c r="J41" s="104"/>
    </row>
    <row r="42" spans="1:10" ht="49.5">
      <c r="A42" s="98" t="s">
        <v>477</v>
      </c>
      <c r="B42" s="82">
        <v>2693730</v>
      </c>
      <c r="C42" s="82">
        <v>105300000</v>
      </c>
      <c r="D42" s="82">
        <v>0</v>
      </c>
      <c r="E42" s="82">
        <v>2858282</v>
      </c>
      <c r="F42" s="82">
        <f t="shared" si="4"/>
        <v>110852012</v>
      </c>
      <c r="G42" s="82">
        <v>70079280</v>
      </c>
      <c r="H42" s="82">
        <f t="shared" si="5"/>
        <v>-40772732</v>
      </c>
      <c r="I42" s="82">
        <v>19165715</v>
      </c>
      <c r="J42" s="104" t="s">
        <v>494</v>
      </c>
    </row>
    <row r="43" spans="1:10" ht="18" customHeight="1">
      <c r="A43" s="48" t="s">
        <v>475</v>
      </c>
      <c r="B43" s="82">
        <v>2693730</v>
      </c>
      <c r="C43" s="82">
        <v>105300000</v>
      </c>
      <c r="D43" s="82">
        <v>0</v>
      </c>
      <c r="E43" s="82">
        <v>2858282</v>
      </c>
      <c r="F43" s="82">
        <f t="shared" si="4"/>
        <v>110852012</v>
      </c>
      <c r="G43" s="82">
        <v>70024272</v>
      </c>
      <c r="H43" s="82">
        <f t="shared" si="5"/>
        <v>-40827740</v>
      </c>
      <c r="I43" s="82">
        <v>19165715</v>
      </c>
      <c r="J43" s="104"/>
    </row>
    <row r="44" spans="1:10" ht="18" customHeight="1">
      <c r="A44" s="48" t="s">
        <v>482</v>
      </c>
      <c r="B44" s="82">
        <v>0</v>
      </c>
      <c r="C44" s="82">
        <v>0</v>
      </c>
      <c r="D44" s="82">
        <v>0</v>
      </c>
      <c r="E44" s="82">
        <v>0</v>
      </c>
      <c r="F44" s="82">
        <f t="shared" si="4"/>
        <v>0</v>
      </c>
      <c r="G44" s="82">
        <v>55008</v>
      </c>
      <c r="H44" s="82">
        <f t="shared" si="5"/>
        <v>55008</v>
      </c>
      <c r="I44" s="82">
        <v>0</v>
      </c>
      <c r="J44" s="104"/>
    </row>
    <row r="45" spans="1:10" ht="49.5">
      <c r="A45" s="98" t="s">
        <v>474</v>
      </c>
      <c r="B45" s="82">
        <v>304948</v>
      </c>
      <c r="C45" s="82">
        <v>717000</v>
      </c>
      <c r="D45" s="82">
        <v>0</v>
      </c>
      <c r="E45" s="82">
        <v>5726620</v>
      </c>
      <c r="F45" s="82">
        <f t="shared" si="4"/>
        <v>6748568</v>
      </c>
      <c r="G45" s="82">
        <v>5301074</v>
      </c>
      <c r="H45" s="82">
        <f t="shared" si="5"/>
        <v>-1447494</v>
      </c>
      <c r="I45" s="82">
        <v>498800</v>
      </c>
      <c r="J45" s="104" t="s">
        <v>493</v>
      </c>
    </row>
    <row r="46" spans="1:10" ht="18" customHeight="1">
      <c r="A46" s="48" t="s">
        <v>472</v>
      </c>
      <c r="B46" s="82">
        <v>304948</v>
      </c>
      <c r="C46" s="82">
        <v>717000</v>
      </c>
      <c r="D46" s="82">
        <v>0</v>
      </c>
      <c r="E46" s="82">
        <v>5726620</v>
      </c>
      <c r="F46" s="82">
        <f t="shared" si="4"/>
        <v>6748568</v>
      </c>
      <c r="G46" s="82">
        <v>5301074</v>
      </c>
      <c r="H46" s="82">
        <f t="shared" si="5"/>
        <v>-1447494</v>
      </c>
      <c r="I46" s="82">
        <v>498800</v>
      </c>
      <c r="J46" s="104"/>
    </row>
    <row r="47" spans="1:10" ht="33">
      <c r="A47" s="98" t="s">
        <v>471</v>
      </c>
      <c r="B47" s="82">
        <v>1381454</v>
      </c>
      <c r="C47" s="82">
        <v>91243000</v>
      </c>
      <c r="D47" s="82">
        <v>0</v>
      </c>
      <c r="E47" s="82">
        <v>15579315</v>
      </c>
      <c r="F47" s="82">
        <f t="shared" si="4"/>
        <v>108203769</v>
      </c>
      <c r="G47" s="82">
        <v>56716034</v>
      </c>
      <c r="H47" s="82">
        <f t="shared" si="5"/>
        <v>-51487735</v>
      </c>
      <c r="I47" s="82">
        <v>50672748</v>
      </c>
      <c r="J47" s="104" t="s">
        <v>492</v>
      </c>
    </row>
    <row r="48" spans="1:10" ht="18" customHeight="1">
      <c r="A48" s="48" t="s">
        <v>469</v>
      </c>
      <c r="B48" s="82">
        <v>1381454</v>
      </c>
      <c r="C48" s="82">
        <v>91243000</v>
      </c>
      <c r="D48" s="82">
        <v>0</v>
      </c>
      <c r="E48" s="82">
        <v>15579315</v>
      </c>
      <c r="F48" s="82">
        <f t="shared" si="4"/>
        <v>108203769</v>
      </c>
      <c r="G48" s="82">
        <v>47179279</v>
      </c>
      <c r="H48" s="82">
        <f t="shared" si="5"/>
        <v>-61024490</v>
      </c>
      <c r="I48" s="82">
        <v>50672748</v>
      </c>
      <c r="J48" s="104"/>
    </row>
    <row r="49" spans="1:10" ht="18" customHeight="1">
      <c r="A49" s="48" t="s">
        <v>479</v>
      </c>
      <c r="B49" s="82">
        <v>0</v>
      </c>
      <c r="C49" s="82">
        <v>0</v>
      </c>
      <c r="D49" s="82">
        <v>0</v>
      </c>
      <c r="E49" s="82">
        <v>0</v>
      </c>
      <c r="F49" s="82">
        <f t="shared" si="4"/>
        <v>0</v>
      </c>
      <c r="G49" s="82">
        <v>9536755</v>
      </c>
      <c r="H49" s="82">
        <f t="shared" si="5"/>
        <v>9536755</v>
      </c>
      <c r="I49" s="82">
        <v>0</v>
      </c>
      <c r="J49" s="104"/>
    </row>
    <row r="50" spans="1:10" ht="18" customHeight="1">
      <c r="A50" s="98" t="s">
        <v>468</v>
      </c>
      <c r="B50" s="82">
        <v>35142893</v>
      </c>
      <c r="C50" s="82">
        <v>263560000</v>
      </c>
      <c r="D50" s="82">
        <v>0</v>
      </c>
      <c r="E50" s="82">
        <v>0</v>
      </c>
      <c r="F50" s="82">
        <f t="shared" si="4"/>
        <v>298702893</v>
      </c>
      <c r="G50" s="82">
        <v>184084928</v>
      </c>
      <c r="H50" s="82">
        <f t="shared" si="5"/>
        <v>-114617965</v>
      </c>
      <c r="I50" s="82">
        <v>85623066</v>
      </c>
      <c r="J50" s="104"/>
    </row>
    <row r="51" spans="1:10" ht="18" customHeight="1">
      <c r="A51" s="100"/>
      <c r="B51" s="99"/>
      <c r="C51" s="99"/>
      <c r="D51" s="99"/>
      <c r="E51" s="99"/>
      <c r="F51" s="99"/>
      <c r="G51" s="99"/>
      <c r="H51" s="99"/>
      <c r="I51" s="99"/>
      <c r="J51" s="107"/>
    </row>
    <row r="52" spans="1:10" ht="18" customHeight="1">
      <c r="A52" s="98" t="s">
        <v>478</v>
      </c>
      <c r="B52" s="82">
        <v>0</v>
      </c>
      <c r="C52" s="82">
        <v>3500000</v>
      </c>
      <c r="D52" s="82">
        <v>0</v>
      </c>
      <c r="E52" s="82">
        <v>0</v>
      </c>
      <c r="F52" s="82">
        <f aca="true" t="shared" si="6" ref="F52:F62">B52+C52+D52+E52</f>
        <v>3500000</v>
      </c>
      <c r="G52" s="82">
        <v>420335397</v>
      </c>
      <c r="H52" s="82">
        <f aca="true" t="shared" si="7" ref="H52:H62">G52-F52</f>
        <v>416835397</v>
      </c>
      <c r="I52" s="82">
        <v>0</v>
      </c>
      <c r="J52" s="104"/>
    </row>
    <row r="53" spans="1:10" ht="33">
      <c r="A53" s="98" t="s">
        <v>491</v>
      </c>
      <c r="B53" s="82">
        <v>0</v>
      </c>
      <c r="C53" s="82">
        <v>0</v>
      </c>
      <c r="D53" s="82">
        <v>0</v>
      </c>
      <c r="E53" s="82">
        <v>0</v>
      </c>
      <c r="F53" s="82">
        <f t="shared" si="6"/>
        <v>0</v>
      </c>
      <c r="G53" s="82">
        <v>407368400</v>
      </c>
      <c r="H53" s="82">
        <f t="shared" si="7"/>
        <v>407368400</v>
      </c>
      <c r="I53" s="82">
        <v>0</v>
      </c>
      <c r="J53" s="104" t="s">
        <v>490</v>
      </c>
    </row>
    <row r="54" spans="1:10" ht="18" customHeight="1">
      <c r="A54" s="48" t="s">
        <v>489</v>
      </c>
      <c r="B54" s="82">
        <v>0</v>
      </c>
      <c r="C54" s="82">
        <v>0</v>
      </c>
      <c r="D54" s="82">
        <v>0</v>
      </c>
      <c r="E54" s="82">
        <v>0</v>
      </c>
      <c r="F54" s="82">
        <f t="shared" si="6"/>
        <v>0</v>
      </c>
      <c r="G54" s="82">
        <v>407368400</v>
      </c>
      <c r="H54" s="82">
        <f t="shared" si="7"/>
        <v>407368400</v>
      </c>
      <c r="I54" s="82">
        <v>0</v>
      </c>
      <c r="J54" s="104"/>
    </row>
    <row r="55" spans="1:10" ht="82.5">
      <c r="A55" s="98" t="s">
        <v>477</v>
      </c>
      <c r="B55" s="82">
        <v>0</v>
      </c>
      <c r="C55" s="82">
        <v>1500000</v>
      </c>
      <c r="D55" s="82">
        <v>0</v>
      </c>
      <c r="E55" s="82">
        <v>0</v>
      </c>
      <c r="F55" s="82">
        <f t="shared" si="6"/>
        <v>1500000</v>
      </c>
      <c r="G55" s="82">
        <v>5554957</v>
      </c>
      <c r="H55" s="82">
        <f t="shared" si="7"/>
        <v>4054957</v>
      </c>
      <c r="I55" s="82">
        <v>0</v>
      </c>
      <c r="J55" s="104" t="s">
        <v>488</v>
      </c>
    </row>
    <row r="56" spans="1:10" ht="18" customHeight="1">
      <c r="A56" s="48" t="s">
        <v>475</v>
      </c>
      <c r="B56" s="82">
        <v>0</v>
      </c>
      <c r="C56" s="82">
        <v>1500000</v>
      </c>
      <c r="D56" s="82">
        <v>0</v>
      </c>
      <c r="E56" s="82">
        <v>0</v>
      </c>
      <c r="F56" s="82">
        <f t="shared" si="6"/>
        <v>1500000</v>
      </c>
      <c r="G56" s="82">
        <v>5554957</v>
      </c>
      <c r="H56" s="82">
        <f t="shared" si="7"/>
        <v>4054957</v>
      </c>
      <c r="I56" s="82">
        <v>0</v>
      </c>
      <c r="J56" s="104"/>
    </row>
    <row r="57" spans="1:10" ht="33">
      <c r="A57" s="98" t="s">
        <v>474</v>
      </c>
      <c r="B57" s="82">
        <v>0</v>
      </c>
      <c r="C57" s="82">
        <v>1000000</v>
      </c>
      <c r="D57" s="82">
        <v>0</v>
      </c>
      <c r="E57" s="82">
        <v>0</v>
      </c>
      <c r="F57" s="82">
        <f t="shared" si="6"/>
        <v>1000000</v>
      </c>
      <c r="G57" s="82">
        <v>107800</v>
      </c>
      <c r="H57" s="82">
        <f t="shared" si="7"/>
        <v>-892200</v>
      </c>
      <c r="I57" s="82">
        <v>0</v>
      </c>
      <c r="J57" s="104" t="s">
        <v>487</v>
      </c>
    </row>
    <row r="58" spans="1:10" ht="18" customHeight="1">
      <c r="A58" s="48" t="s">
        <v>472</v>
      </c>
      <c r="B58" s="82">
        <v>0</v>
      </c>
      <c r="C58" s="82">
        <v>1000000</v>
      </c>
      <c r="D58" s="82">
        <v>0</v>
      </c>
      <c r="E58" s="82">
        <v>0</v>
      </c>
      <c r="F58" s="82">
        <f t="shared" si="6"/>
        <v>1000000</v>
      </c>
      <c r="G58" s="82">
        <v>107800</v>
      </c>
      <c r="H58" s="82">
        <f t="shared" si="7"/>
        <v>-892200</v>
      </c>
      <c r="I58" s="82">
        <v>0</v>
      </c>
      <c r="J58" s="104"/>
    </row>
    <row r="59" spans="1:10" ht="66">
      <c r="A59" s="98" t="s">
        <v>471</v>
      </c>
      <c r="B59" s="82">
        <v>0</v>
      </c>
      <c r="C59" s="82">
        <v>1000000</v>
      </c>
      <c r="D59" s="82">
        <v>0</v>
      </c>
      <c r="E59" s="82">
        <v>0</v>
      </c>
      <c r="F59" s="82">
        <f t="shared" si="6"/>
        <v>1000000</v>
      </c>
      <c r="G59" s="82">
        <v>7304240</v>
      </c>
      <c r="H59" s="82">
        <f t="shared" si="7"/>
        <v>6304240</v>
      </c>
      <c r="I59" s="82">
        <v>0</v>
      </c>
      <c r="J59" s="104" t="s">
        <v>486</v>
      </c>
    </row>
    <row r="60" spans="1:10" ht="18" customHeight="1">
      <c r="A60" s="48" t="s">
        <v>469</v>
      </c>
      <c r="B60" s="82">
        <v>0</v>
      </c>
      <c r="C60" s="82">
        <v>1000000</v>
      </c>
      <c r="D60" s="82">
        <v>0</v>
      </c>
      <c r="E60" s="82">
        <v>0</v>
      </c>
      <c r="F60" s="82">
        <f t="shared" si="6"/>
        <v>1000000</v>
      </c>
      <c r="G60" s="82">
        <v>7304240</v>
      </c>
      <c r="H60" s="82">
        <f t="shared" si="7"/>
        <v>6304240</v>
      </c>
      <c r="I60" s="82">
        <v>0</v>
      </c>
      <c r="J60" s="104"/>
    </row>
    <row r="61" spans="1:10" ht="18" customHeight="1">
      <c r="A61" s="98" t="s">
        <v>468</v>
      </c>
      <c r="B61" s="82">
        <v>0</v>
      </c>
      <c r="C61" s="82">
        <v>3500000</v>
      </c>
      <c r="D61" s="82">
        <v>0</v>
      </c>
      <c r="E61" s="82">
        <v>0</v>
      </c>
      <c r="F61" s="82">
        <f t="shared" si="6"/>
        <v>3500000</v>
      </c>
      <c r="G61" s="82">
        <v>420335397</v>
      </c>
      <c r="H61" s="82">
        <f t="shared" si="7"/>
        <v>416835397</v>
      </c>
      <c r="I61" s="82">
        <v>0</v>
      </c>
      <c r="J61" s="104"/>
    </row>
    <row r="62" spans="1:10" ht="18" customHeight="1">
      <c r="A62" s="98" t="s">
        <v>279</v>
      </c>
      <c r="B62" s="82">
        <v>35142893</v>
      </c>
      <c r="C62" s="82">
        <v>267060000</v>
      </c>
      <c r="D62" s="82">
        <v>0</v>
      </c>
      <c r="E62" s="82">
        <v>0</v>
      </c>
      <c r="F62" s="82">
        <f t="shared" si="6"/>
        <v>302202893</v>
      </c>
      <c r="G62" s="82">
        <v>604420325</v>
      </c>
      <c r="H62" s="82">
        <f t="shared" si="7"/>
        <v>302217432</v>
      </c>
      <c r="I62" s="82">
        <v>85623066</v>
      </c>
      <c r="J62" s="104"/>
    </row>
    <row r="63" spans="1:10" ht="18" customHeight="1">
      <c r="A63" s="100"/>
      <c r="B63" s="99"/>
      <c r="C63" s="99"/>
      <c r="D63" s="99"/>
      <c r="E63" s="99"/>
      <c r="F63" s="99"/>
      <c r="G63" s="99"/>
      <c r="H63" s="99"/>
      <c r="I63" s="99"/>
      <c r="J63" s="107"/>
    </row>
    <row r="64" spans="1:10" ht="18" customHeight="1">
      <c r="A64" s="98" t="s">
        <v>485</v>
      </c>
      <c r="B64" s="82"/>
      <c r="C64" s="82"/>
      <c r="D64" s="82"/>
      <c r="E64" s="82"/>
      <c r="F64" s="82"/>
      <c r="G64" s="82"/>
      <c r="H64" s="82"/>
      <c r="I64" s="82"/>
      <c r="J64" s="104"/>
    </row>
    <row r="65" spans="1:10" ht="18" customHeight="1">
      <c r="A65" s="98" t="s">
        <v>484</v>
      </c>
      <c r="B65" s="82">
        <v>0</v>
      </c>
      <c r="C65" s="82">
        <v>62254000</v>
      </c>
      <c r="D65" s="82">
        <v>35333803</v>
      </c>
      <c r="E65" s="82">
        <v>0</v>
      </c>
      <c r="F65" s="82">
        <f aca="true" t="shared" si="8" ref="F65:F74">B65+C65+D65+E65</f>
        <v>97587803</v>
      </c>
      <c r="G65" s="82">
        <v>73065808</v>
      </c>
      <c r="H65" s="82">
        <f aca="true" t="shared" si="9" ref="H65:H74">G65-F65</f>
        <v>-24521995</v>
      </c>
      <c r="I65" s="82">
        <v>24521995</v>
      </c>
      <c r="J65" s="104"/>
    </row>
    <row r="66" spans="1:10" ht="148.5">
      <c r="A66" s="98" t="s">
        <v>477</v>
      </c>
      <c r="B66" s="82">
        <v>0</v>
      </c>
      <c r="C66" s="82">
        <v>34514000</v>
      </c>
      <c r="D66" s="82">
        <v>35333803</v>
      </c>
      <c r="E66" s="82">
        <v>455998</v>
      </c>
      <c r="F66" s="82">
        <f t="shared" si="8"/>
        <v>70303801</v>
      </c>
      <c r="G66" s="82">
        <v>58228478</v>
      </c>
      <c r="H66" s="82">
        <f t="shared" si="9"/>
        <v>-12075323</v>
      </c>
      <c r="I66" s="82">
        <v>12075323</v>
      </c>
      <c r="J66" s="104" t="s">
        <v>483</v>
      </c>
    </row>
    <row r="67" spans="1:10" ht="18" customHeight="1">
      <c r="A67" s="48" t="s">
        <v>475</v>
      </c>
      <c r="B67" s="82">
        <v>0</v>
      </c>
      <c r="C67" s="82">
        <v>34514000</v>
      </c>
      <c r="D67" s="82">
        <v>35333803</v>
      </c>
      <c r="E67" s="82">
        <v>455998</v>
      </c>
      <c r="F67" s="82">
        <f t="shared" si="8"/>
        <v>70303801</v>
      </c>
      <c r="G67" s="82">
        <v>57271084</v>
      </c>
      <c r="H67" s="82">
        <f t="shared" si="9"/>
        <v>-13032717</v>
      </c>
      <c r="I67" s="82">
        <v>12075323</v>
      </c>
      <c r="J67" s="104"/>
    </row>
    <row r="68" spans="1:10" ht="18" customHeight="1">
      <c r="A68" s="48" t="s">
        <v>482</v>
      </c>
      <c r="B68" s="82">
        <v>0</v>
      </c>
      <c r="C68" s="82">
        <v>0</v>
      </c>
      <c r="D68" s="82">
        <v>0</v>
      </c>
      <c r="E68" s="82">
        <v>0</v>
      </c>
      <c r="F68" s="82">
        <f t="shared" si="8"/>
        <v>0</v>
      </c>
      <c r="G68" s="82">
        <v>957394</v>
      </c>
      <c r="H68" s="82">
        <f t="shared" si="9"/>
        <v>957394</v>
      </c>
      <c r="I68" s="82">
        <v>0</v>
      </c>
      <c r="J68" s="104"/>
    </row>
    <row r="69" spans="1:10" ht="66">
      <c r="A69" s="98" t="s">
        <v>474</v>
      </c>
      <c r="B69" s="82">
        <v>0</v>
      </c>
      <c r="C69" s="82">
        <v>605000</v>
      </c>
      <c r="D69" s="82">
        <v>0</v>
      </c>
      <c r="E69" s="82">
        <v>1361362</v>
      </c>
      <c r="F69" s="82">
        <f t="shared" si="8"/>
        <v>1966362</v>
      </c>
      <c r="G69" s="82">
        <v>1482262</v>
      </c>
      <c r="H69" s="82">
        <f t="shared" si="9"/>
        <v>-484100</v>
      </c>
      <c r="I69" s="82">
        <v>484100</v>
      </c>
      <c r="J69" s="104" t="s">
        <v>481</v>
      </c>
    </row>
    <row r="70" spans="1:10" ht="18" customHeight="1">
      <c r="A70" s="48" t="s">
        <v>472</v>
      </c>
      <c r="B70" s="82">
        <v>0</v>
      </c>
      <c r="C70" s="82">
        <v>605000</v>
      </c>
      <c r="D70" s="82">
        <v>0</v>
      </c>
      <c r="E70" s="82">
        <v>1361362</v>
      </c>
      <c r="F70" s="82">
        <f t="shared" si="8"/>
        <v>1966362</v>
      </c>
      <c r="G70" s="82">
        <v>1482262</v>
      </c>
      <c r="H70" s="82">
        <f t="shared" si="9"/>
        <v>-484100</v>
      </c>
      <c r="I70" s="82">
        <v>484100</v>
      </c>
      <c r="J70" s="104"/>
    </row>
    <row r="71" spans="1:10" ht="99">
      <c r="A71" s="98" t="s">
        <v>471</v>
      </c>
      <c r="B71" s="82">
        <v>0</v>
      </c>
      <c r="C71" s="82">
        <v>27135000</v>
      </c>
      <c r="D71" s="82">
        <v>0</v>
      </c>
      <c r="E71" s="82">
        <v>-1817360</v>
      </c>
      <c r="F71" s="82">
        <f t="shared" si="8"/>
        <v>25317640</v>
      </c>
      <c r="G71" s="82">
        <v>13355068</v>
      </c>
      <c r="H71" s="82">
        <f t="shared" si="9"/>
        <v>-11962572</v>
      </c>
      <c r="I71" s="82">
        <v>11962572</v>
      </c>
      <c r="J71" s="104" t="s">
        <v>480</v>
      </c>
    </row>
    <row r="72" spans="1:10" ht="18" customHeight="1">
      <c r="A72" s="48" t="s">
        <v>469</v>
      </c>
      <c r="B72" s="82">
        <v>0</v>
      </c>
      <c r="C72" s="82">
        <v>27135000</v>
      </c>
      <c r="D72" s="82">
        <v>0</v>
      </c>
      <c r="E72" s="82">
        <v>-1817360</v>
      </c>
      <c r="F72" s="82">
        <f t="shared" si="8"/>
        <v>25317640</v>
      </c>
      <c r="G72" s="82">
        <v>12895178</v>
      </c>
      <c r="H72" s="82">
        <f t="shared" si="9"/>
        <v>-12422462</v>
      </c>
      <c r="I72" s="82">
        <v>11962572</v>
      </c>
      <c r="J72" s="104"/>
    </row>
    <row r="73" spans="1:10" ht="18" customHeight="1">
      <c r="A73" s="48" t="s">
        <v>479</v>
      </c>
      <c r="B73" s="82">
        <v>0</v>
      </c>
      <c r="C73" s="82">
        <v>0</v>
      </c>
      <c r="D73" s="82">
        <v>0</v>
      </c>
      <c r="E73" s="82">
        <v>0</v>
      </c>
      <c r="F73" s="82">
        <f t="shared" si="8"/>
        <v>0</v>
      </c>
      <c r="G73" s="82">
        <v>459890</v>
      </c>
      <c r="H73" s="82">
        <f t="shared" si="9"/>
        <v>459890</v>
      </c>
      <c r="I73" s="82">
        <v>0</v>
      </c>
      <c r="J73" s="104"/>
    </row>
    <row r="74" spans="1:10" ht="18" customHeight="1">
      <c r="A74" s="98" t="s">
        <v>468</v>
      </c>
      <c r="B74" s="82">
        <v>0</v>
      </c>
      <c r="C74" s="82">
        <v>62254000</v>
      </c>
      <c r="D74" s="82">
        <v>35333803</v>
      </c>
      <c r="E74" s="82">
        <v>0</v>
      </c>
      <c r="F74" s="82">
        <f t="shared" si="8"/>
        <v>97587803</v>
      </c>
      <c r="G74" s="82">
        <v>73065808</v>
      </c>
      <c r="H74" s="82">
        <f t="shared" si="9"/>
        <v>-24521995</v>
      </c>
      <c r="I74" s="82">
        <v>24521995</v>
      </c>
      <c r="J74" s="104"/>
    </row>
    <row r="75" spans="1:10" ht="18" customHeight="1">
      <c r="A75" s="100"/>
      <c r="B75" s="99"/>
      <c r="C75" s="99"/>
      <c r="D75" s="99"/>
      <c r="E75" s="99"/>
      <c r="F75" s="99"/>
      <c r="G75" s="99"/>
      <c r="H75" s="99"/>
      <c r="I75" s="99"/>
      <c r="J75" s="107"/>
    </row>
    <row r="76" spans="1:10" ht="18" customHeight="1">
      <c r="A76" s="98" t="s">
        <v>478</v>
      </c>
      <c r="B76" s="82">
        <v>0</v>
      </c>
      <c r="C76" s="82">
        <v>1000000</v>
      </c>
      <c r="D76" s="82">
        <v>0</v>
      </c>
      <c r="E76" s="82">
        <v>0</v>
      </c>
      <c r="F76" s="82">
        <f aca="true" t="shared" si="10" ref="F76:F84">B76+C76+D76+E76</f>
        <v>1000000</v>
      </c>
      <c r="G76" s="82">
        <v>2417582</v>
      </c>
      <c r="H76" s="82">
        <f aca="true" t="shared" si="11" ref="H76:H84">G76-F76</f>
        <v>1417582</v>
      </c>
      <c r="I76" s="82">
        <v>0</v>
      </c>
      <c r="J76" s="104"/>
    </row>
    <row r="77" spans="1:10" ht="115.5">
      <c r="A77" s="98" t="s">
        <v>477</v>
      </c>
      <c r="B77" s="82">
        <v>0</v>
      </c>
      <c r="C77" s="82">
        <v>1000000</v>
      </c>
      <c r="D77" s="82">
        <v>0</v>
      </c>
      <c r="E77" s="82">
        <v>0</v>
      </c>
      <c r="F77" s="82">
        <f t="shared" si="10"/>
        <v>1000000</v>
      </c>
      <c r="G77" s="82">
        <v>2075840</v>
      </c>
      <c r="H77" s="82">
        <f t="shared" si="11"/>
        <v>1075840</v>
      </c>
      <c r="I77" s="82">
        <v>0</v>
      </c>
      <c r="J77" s="104" t="s">
        <v>476</v>
      </c>
    </row>
    <row r="78" spans="1:10" ht="18" customHeight="1">
      <c r="A78" s="48" t="s">
        <v>475</v>
      </c>
      <c r="B78" s="82">
        <v>0</v>
      </c>
      <c r="C78" s="82">
        <v>1000000</v>
      </c>
      <c r="D78" s="82">
        <v>0</v>
      </c>
      <c r="E78" s="82">
        <v>0</v>
      </c>
      <c r="F78" s="82">
        <f t="shared" si="10"/>
        <v>1000000</v>
      </c>
      <c r="G78" s="82">
        <v>2075840</v>
      </c>
      <c r="H78" s="82">
        <f t="shared" si="11"/>
        <v>1075840</v>
      </c>
      <c r="I78" s="82">
        <v>0</v>
      </c>
      <c r="J78" s="104"/>
    </row>
    <row r="79" spans="1:10" ht="66">
      <c r="A79" s="98" t="s">
        <v>474</v>
      </c>
      <c r="B79" s="82">
        <v>0</v>
      </c>
      <c r="C79" s="82">
        <v>0</v>
      </c>
      <c r="D79" s="82">
        <v>0</v>
      </c>
      <c r="E79" s="82">
        <v>0</v>
      </c>
      <c r="F79" s="82">
        <f t="shared" si="10"/>
        <v>0</v>
      </c>
      <c r="G79" s="82">
        <v>247500</v>
      </c>
      <c r="H79" s="82">
        <f t="shared" si="11"/>
        <v>247500</v>
      </c>
      <c r="I79" s="82">
        <v>0</v>
      </c>
      <c r="J79" s="104" t="s">
        <v>473</v>
      </c>
    </row>
    <row r="80" spans="1:10" ht="18" customHeight="1">
      <c r="A80" s="48" t="s">
        <v>472</v>
      </c>
      <c r="B80" s="82">
        <v>0</v>
      </c>
      <c r="C80" s="82">
        <v>0</v>
      </c>
      <c r="D80" s="82">
        <v>0</v>
      </c>
      <c r="E80" s="82">
        <v>0</v>
      </c>
      <c r="F80" s="82">
        <f t="shared" si="10"/>
        <v>0</v>
      </c>
      <c r="G80" s="82">
        <v>247500</v>
      </c>
      <c r="H80" s="82">
        <f t="shared" si="11"/>
        <v>247500</v>
      </c>
      <c r="I80" s="82">
        <v>0</v>
      </c>
      <c r="J80" s="104"/>
    </row>
    <row r="81" spans="1:10" ht="49.5">
      <c r="A81" s="98" t="s">
        <v>471</v>
      </c>
      <c r="B81" s="82">
        <v>0</v>
      </c>
      <c r="C81" s="82">
        <v>0</v>
      </c>
      <c r="D81" s="82">
        <v>0</v>
      </c>
      <c r="E81" s="82">
        <v>0</v>
      </c>
      <c r="F81" s="82">
        <f t="shared" si="10"/>
        <v>0</v>
      </c>
      <c r="G81" s="82">
        <v>94242</v>
      </c>
      <c r="H81" s="82">
        <f t="shared" si="11"/>
        <v>94242</v>
      </c>
      <c r="I81" s="82">
        <v>0</v>
      </c>
      <c r="J81" s="104" t="s">
        <v>470</v>
      </c>
    </row>
    <row r="82" spans="1:10" ht="18" customHeight="1">
      <c r="A82" s="48" t="s">
        <v>469</v>
      </c>
      <c r="B82" s="82">
        <v>0</v>
      </c>
      <c r="C82" s="82">
        <v>0</v>
      </c>
      <c r="D82" s="82">
        <v>0</v>
      </c>
      <c r="E82" s="82">
        <v>0</v>
      </c>
      <c r="F82" s="82">
        <f t="shared" si="10"/>
        <v>0</v>
      </c>
      <c r="G82" s="82">
        <v>94242</v>
      </c>
      <c r="H82" s="82">
        <f t="shared" si="11"/>
        <v>94242</v>
      </c>
      <c r="I82" s="82">
        <v>0</v>
      </c>
      <c r="J82" s="104"/>
    </row>
    <row r="83" spans="1:10" ht="18" customHeight="1">
      <c r="A83" s="98" t="s">
        <v>468</v>
      </c>
      <c r="B83" s="82">
        <v>0</v>
      </c>
      <c r="C83" s="82">
        <v>1000000</v>
      </c>
      <c r="D83" s="82">
        <v>0</v>
      </c>
      <c r="E83" s="82">
        <v>0</v>
      </c>
      <c r="F83" s="82">
        <f t="shared" si="10"/>
        <v>1000000</v>
      </c>
      <c r="G83" s="82">
        <v>2417582</v>
      </c>
      <c r="H83" s="82">
        <f t="shared" si="11"/>
        <v>1417582</v>
      </c>
      <c r="I83" s="82">
        <v>0</v>
      </c>
      <c r="J83" s="104"/>
    </row>
    <row r="84" spans="1:10" ht="18" customHeight="1" thickBot="1">
      <c r="A84" s="96" t="s">
        <v>279</v>
      </c>
      <c r="B84" s="84">
        <v>0</v>
      </c>
      <c r="C84" s="84">
        <v>63254000</v>
      </c>
      <c r="D84" s="84">
        <v>35333803</v>
      </c>
      <c r="E84" s="84">
        <v>0</v>
      </c>
      <c r="F84" s="84">
        <f t="shared" si="10"/>
        <v>98587803</v>
      </c>
      <c r="G84" s="84">
        <v>75483390</v>
      </c>
      <c r="H84" s="84">
        <f t="shared" si="11"/>
        <v>-23104413</v>
      </c>
      <c r="I84" s="84">
        <v>24521995</v>
      </c>
      <c r="J84" s="105"/>
    </row>
  </sheetData>
  <sheetProtection/>
  <mergeCells count="11">
    <mergeCell ref="F5:F6"/>
    <mergeCell ref="A4:A6"/>
    <mergeCell ref="B4:F4"/>
    <mergeCell ref="G4:G6"/>
    <mergeCell ref="H4:H6"/>
    <mergeCell ref="I4:I6"/>
    <mergeCell ref="J4:J6"/>
    <mergeCell ref="B5:B6"/>
    <mergeCell ref="C5:C6"/>
    <mergeCell ref="D5:D6"/>
    <mergeCell ref="E5:E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Q21"/>
  <sheetViews>
    <sheetView zoomScalePageLayoutView="0" workbookViewId="0" topLeftCell="G19">
      <selection activeCell="B12" sqref="B12"/>
    </sheetView>
  </sheetViews>
  <sheetFormatPr defaultColWidth="9.00390625" defaultRowHeight="15.75"/>
  <cols>
    <col min="1" max="1" width="21.375" style="89" customWidth="1"/>
    <col min="2" max="2" width="16.625" style="89" customWidth="1"/>
    <col min="3" max="3" width="8.375" style="89" customWidth="1"/>
    <col min="4" max="4" width="7.50390625" style="89" customWidth="1"/>
    <col min="5" max="9" width="16.625" style="89" customWidth="1"/>
    <col min="10" max="10" width="7.625" style="89" customWidth="1"/>
    <col min="11" max="11" width="16.625" style="89" customWidth="1"/>
    <col min="12" max="12" width="7.625" style="89" customWidth="1"/>
    <col min="13" max="13" width="16.625" style="109" customWidth="1"/>
    <col min="14" max="14" width="7.625" style="109" customWidth="1"/>
    <col min="15" max="15" width="16.625" style="109" customWidth="1"/>
    <col min="16" max="16" width="7.625" style="109" customWidth="1"/>
    <col min="17" max="17" width="29.50390625" style="109" customWidth="1"/>
  </cols>
  <sheetData>
    <row r="1" spans="1:17" ht="21">
      <c r="A1" s="75"/>
      <c r="B1" s="75"/>
      <c r="C1" s="75"/>
      <c r="D1" s="75"/>
      <c r="E1" s="3" t="s">
        <v>440</v>
      </c>
      <c r="F1" s="75"/>
      <c r="G1" s="75"/>
      <c r="H1" s="75"/>
      <c r="I1" s="75"/>
      <c r="J1" s="75"/>
      <c r="K1" s="75"/>
      <c r="L1" s="75"/>
      <c r="M1" s="108"/>
      <c r="N1" s="108"/>
      <c r="O1" s="108"/>
      <c r="P1" s="108"/>
      <c r="Q1" s="108"/>
    </row>
    <row r="2" spans="1:17" ht="21">
      <c r="A2" s="75"/>
      <c r="B2" s="75"/>
      <c r="C2" s="75"/>
      <c r="D2" s="75"/>
      <c r="E2" s="6" t="s">
        <v>517</v>
      </c>
      <c r="F2" s="75"/>
      <c r="G2" s="75"/>
      <c r="H2" s="75"/>
      <c r="I2" s="75"/>
      <c r="J2" s="75"/>
      <c r="K2" s="75"/>
      <c r="L2" s="75"/>
      <c r="M2" s="108"/>
      <c r="N2" s="108"/>
      <c r="O2" s="108"/>
      <c r="P2" s="108"/>
      <c r="Q2" s="108"/>
    </row>
    <row r="3" spans="1:17" ht="17.25" thickBot="1">
      <c r="A3" s="7"/>
      <c r="B3" s="9"/>
      <c r="C3" s="9"/>
      <c r="D3" s="9"/>
      <c r="E3" s="91" t="s">
        <v>442</v>
      </c>
      <c r="F3" s="9"/>
      <c r="G3" s="9"/>
      <c r="H3" s="9"/>
      <c r="I3" s="9"/>
      <c r="J3" s="9"/>
      <c r="K3" s="9"/>
      <c r="L3" s="65"/>
      <c r="Q3" s="10" t="s">
        <v>443</v>
      </c>
    </row>
    <row r="4" spans="1:17" ht="16.5">
      <c r="A4" s="142" t="s">
        <v>518</v>
      </c>
      <c r="B4" s="162" t="s">
        <v>519</v>
      </c>
      <c r="C4" s="162"/>
      <c r="D4" s="162"/>
      <c r="E4" s="162" t="s">
        <v>520</v>
      </c>
      <c r="F4" s="162"/>
      <c r="G4" s="162"/>
      <c r="H4" s="162"/>
      <c r="I4" s="162"/>
      <c r="J4" s="162"/>
      <c r="K4" s="162"/>
      <c r="L4" s="162"/>
      <c r="M4" s="162" t="s">
        <v>521</v>
      </c>
      <c r="N4" s="162"/>
      <c r="O4" s="162"/>
      <c r="P4" s="162"/>
      <c r="Q4" s="164" t="s">
        <v>522</v>
      </c>
    </row>
    <row r="5" spans="1:17" ht="16.5">
      <c r="A5" s="182"/>
      <c r="B5" s="187" t="s">
        <v>523</v>
      </c>
      <c r="C5" s="187" t="s">
        <v>524</v>
      </c>
      <c r="D5" s="188" t="s">
        <v>525</v>
      </c>
      <c r="E5" s="187" t="s">
        <v>526</v>
      </c>
      <c r="F5" s="187"/>
      <c r="G5" s="187"/>
      <c r="H5" s="187"/>
      <c r="I5" s="187"/>
      <c r="J5" s="187"/>
      <c r="K5" s="187" t="s">
        <v>527</v>
      </c>
      <c r="L5" s="187"/>
      <c r="M5" s="188" t="s">
        <v>528</v>
      </c>
      <c r="N5" s="195" t="s">
        <v>529</v>
      </c>
      <c r="O5" s="188" t="s">
        <v>530</v>
      </c>
      <c r="P5" s="195" t="s">
        <v>531</v>
      </c>
      <c r="Q5" s="194"/>
    </row>
    <row r="6" spans="1:17" ht="33.75" thickBot="1">
      <c r="A6" s="144"/>
      <c r="B6" s="163"/>
      <c r="C6" s="163"/>
      <c r="D6" s="163"/>
      <c r="E6" s="12" t="s">
        <v>532</v>
      </c>
      <c r="F6" s="110" t="s">
        <v>533</v>
      </c>
      <c r="G6" s="111" t="s">
        <v>534</v>
      </c>
      <c r="H6" s="12" t="s">
        <v>535</v>
      </c>
      <c r="I6" s="12" t="s">
        <v>536</v>
      </c>
      <c r="J6" s="112" t="s">
        <v>537</v>
      </c>
      <c r="K6" s="110" t="s">
        <v>523</v>
      </c>
      <c r="L6" s="112" t="s">
        <v>538</v>
      </c>
      <c r="M6" s="163"/>
      <c r="N6" s="196"/>
      <c r="O6" s="171"/>
      <c r="P6" s="197"/>
      <c r="Q6" s="172"/>
    </row>
    <row r="7" spans="1:17" ht="22.5" customHeight="1">
      <c r="A7" s="61" t="s">
        <v>539</v>
      </c>
      <c r="B7" s="77"/>
      <c r="C7" s="113" t="s">
        <v>272</v>
      </c>
      <c r="D7" s="113" t="s">
        <v>272</v>
      </c>
      <c r="E7" s="77">
        <v>35142893</v>
      </c>
      <c r="F7" s="77">
        <v>325814000</v>
      </c>
      <c r="G7" s="77">
        <v>35333803</v>
      </c>
      <c r="H7" s="77">
        <v>0</v>
      </c>
      <c r="I7" s="77">
        <f aca="true" t="shared" si="0" ref="I7:I21">E7+F7+G7+H7</f>
        <v>396290696</v>
      </c>
      <c r="J7" s="46">
        <f aca="true" t="shared" si="1" ref="J7:J21">IF(B7=0,"",ROUND(I7*100/B7,2))</f>
      </c>
      <c r="K7" s="77">
        <v>396290696</v>
      </c>
      <c r="L7" s="46">
        <f aca="true" t="shared" si="2" ref="L7:L21">IF(B7=0,"",ROUND(K7*100/B7,2))</f>
      </c>
      <c r="M7" s="77">
        <v>257150736</v>
      </c>
      <c r="N7" s="46">
        <f aca="true" t="shared" si="3" ref="N7:N21">IF(I7=0,"",ROUND(M7*100/I7,2))</f>
        <v>64.89</v>
      </c>
      <c r="O7" s="77">
        <v>257150736</v>
      </c>
      <c r="P7" s="46">
        <f aca="true" t="shared" si="4" ref="P7:P21">IF(K7=0,"",ROUND(O7*100/K7,2))</f>
        <v>64.89</v>
      </c>
      <c r="Q7" s="120"/>
    </row>
    <row r="8" spans="1:17" ht="148.5">
      <c r="A8" s="48" t="s">
        <v>540</v>
      </c>
      <c r="B8" s="82"/>
      <c r="C8" s="115" t="s">
        <v>272</v>
      </c>
      <c r="D8" s="115" t="s">
        <v>541</v>
      </c>
      <c r="E8" s="82">
        <v>0</v>
      </c>
      <c r="F8" s="82">
        <v>3000000</v>
      </c>
      <c r="G8" s="82">
        <v>0</v>
      </c>
      <c r="H8" s="82">
        <v>7000000</v>
      </c>
      <c r="I8" s="82">
        <f t="shared" si="0"/>
        <v>10000000</v>
      </c>
      <c r="J8" s="49">
        <f t="shared" si="1"/>
      </c>
      <c r="K8" s="82">
        <v>10000000</v>
      </c>
      <c r="L8" s="49">
        <f t="shared" si="2"/>
      </c>
      <c r="M8" s="82">
        <v>0</v>
      </c>
      <c r="N8" s="49">
        <f t="shared" si="3"/>
        <v>0</v>
      </c>
      <c r="O8" s="82">
        <v>0</v>
      </c>
      <c r="P8" s="49">
        <f t="shared" si="4"/>
        <v>0</v>
      </c>
      <c r="Q8" s="104" t="s">
        <v>542</v>
      </c>
    </row>
    <row r="9" spans="1:17" ht="33">
      <c r="A9" s="48" t="s">
        <v>223</v>
      </c>
      <c r="B9" s="82"/>
      <c r="C9" s="115" t="s">
        <v>272</v>
      </c>
      <c r="D9" s="115" t="s">
        <v>541</v>
      </c>
      <c r="E9" s="82">
        <v>0</v>
      </c>
      <c r="F9" s="82">
        <v>3000000</v>
      </c>
      <c r="G9" s="82">
        <v>0</v>
      </c>
      <c r="H9" s="82">
        <v>7000000</v>
      </c>
      <c r="I9" s="82">
        <f t="shared" si="0"/>
        <v>10000000</v>
      </c>
      <c r="J9" s="49">
        <f t="shared" si="1"/>
      </c>
      <c r="K9" s="82">
        <v>10000000</v>
      </c>
      <c r="L9" s="49">
        <f t="shared" si="2"/>
      </c>
      <c r="M9" s="82">
        <v>0</v>
      </c>
      <c r="N9" s="49">
        <f t="shared" si="3"/>
        <v>0</v>
      </c>
      <c r="O9" s="82">
        <v>0</v>
      </c>
      <c r="P9" s="49">
        <f t="shared" si="4"/>
        <v>0</v>
      </c>
      <c r="Q9" s="104"/>
    </row>
    <row r="10" spans="1:17" ht="363">
      <c r="A10" s="48" t="s">
        <v>543</v>
      </c>
      <c r="B10" s="82"/>
      <c r="C10" s="115" t="s">
        <v>272</v>
      </c>
      <c r="D10" s="115" t="s">
        <v>541</v>
      </c>
      <c r="E10" s="82">
        <v>30762761</v>
      </c>
      <c r="F10" s="82">
        <v>63300000</v>
      </c>
      <c r="G10" s="82">
        <v>0</v>
      </c>
      <c r="H10" s="82">
        <v>-31164217</v>
      </c>
      <c r="I10" s="82">
        <f t="shared" si="0"/>
        <v>62898544</v>
      </c>
      <c r="J10" s="49">
        <f t="shared" si="1"/>
      </c>
      <c r="K10" s="82">
        <v>62898544</v>
      </c>
      <c r="L10" s="49">
        <f t="shared" si="2"/>
      </c>
      <c r="M10" s="82">
        <v>51988540</v>
      </c>
      <c r="N10" s="49">
        <f t="shared" si="3"/>
        <v>82.65</v>
      </c>
      <c r="O10" s="82">
        <v>51988540</v>
      </c>
      <c r="P10" s="49">
        <f t="shared" si="4"/>
        <v>82.65</v>
      </c>
      <c r="Q10" s="104" t="s">
        <v>544</v>
      </c>
    </row>
    <row r="11" spans="1:17" ht="33">
      <c r="A11" s="48" t="s">
        <v>229</v>
      </c>
      <c r="B11" s="82"/>
      <c r="C11" s="115" t="s">
        <v>272</v>
      </c>
      <c r="D11" s="115" t="s">
        <v>541</v>
      </c>
      <c r="E11" s="82">
        <v>30762761</v>
      </c>
      <c r="F11" s="82">
        <v>63300000</v>
      </c>
      <c r="G11" s="82">
        <v>0</v>
      </c>
      <c r="H11" s="82">
        <v>-31164217</v>
      </c>
      <c r="I11" s="82">
        <f t="shared" si="0"/>
        <v>62898544</v>
      </c>
      <c r="J11" s="49">
        <f t="shared" si="1"/>
      </c>
      <c r="K11" s="82">
        <v>62898544</v>
      </c>
      <c r="L11" s="49">
        <f t="shared" si="2"/>
      </c>
      <c r="M11" s="82">
        <v>50025093</v>
      </c>
      <c r="N11" s="49">
        <f t="shared" si="3"/>
        <v>79.53</v>
      </c>
      <c r="O11" s="82">
        <v>50025093</v>
      </c>
      <c r="P11" s="49">
        <f t="shared" si="4"/>
        <v>79.53</v>
      </c>
      <c r="Q11" s="104"/>
    </row>
    <row r="12" spans="1:17" ht="33">
      <c r="A12" s="48" t="s">
        <v>545</v>
      </c>
      <c r="B12" s="82"/>
      <c r="C12" s="115" t="s">
        <v>272</v>
      </c>
      <c r="D12" s="115" t="s">
        <v>541</v>
      </c>
      <c r="E12" s="82">
        <v>0</v>
      </c>
      <c r="F12" s="82">
        <v>0</v>
      </c>
      <c r="G12" s="82">
        <v>0</v>
      </c>
      <c r="H12" s="82">
        <v>0</v>
      </c>
      <c r="I12" s="82">
        <f t="shared" si="0"/>
        <v>0</v>
      </c>
      <c r="J12" s="49">
        <f t="shared" si="1"/>
      </c>
      <c r="K12" s="82">
        <v>0</v>
      </c>
      <c r="L12" s="49">
        <f t="shared" si="2"/>
      </c>
      <c r="M12" s="82">
        <v>1963447</v>
      </c>
      <c r="N12" s="49">
        <f t="shared" si="3"/>
      </c>
      <c r="O12" s="82">
        <v>1963447</v>
      </c>
      <c r="P12" s="49">
        <f t="shared" si="4"/>
      </c>
      <c r="Q12" s="104"/>
    </row>
    <row r="13" spans="1:17" ht="409.5">
      <c r="A13" s="48" t="s">
        <v>546</v>
      </c>
      <c r="B13" s="82"/>
      <c r="C13" s="115" t="s">
        <v>272</v>
      </c>
      <c r="D13" s="115" t="s">
        <v>541</v>
      </c>
      <c r="E13" s="82">
        <v>2693730</v>
      </c>
      <c r="F13" s="82">
        <v>139814000</v>
      </c>
      <c r="G13" s="82">
        <v>35333803</v>
      </c>
      <c r="H13" s="82">
        <v>3314280</v>
      </c>
      <c r="I13" s="82">
        <f t="shared" si="0"/>
        <v>181155813</v>
      </c>
      <c r="J13" s="49">
        <f t="shared" si="1"/>
      </c>
      <c r="K13" s="82">
        <v>181155813</v>
      </c>
      <c r="L13" s="49">
        <f t="shared" si="2"/>
      </c>
      <c r="M13" s="82">
        <v>128307758</v>
      </c>
      <c r="N13" s="49">
        <f t="shared" si="3"/>
        <v>70.83</v>
      </c>
      <c r="O13" s="82">
        <v>128307758</v>
      </c>
      <c r="P13" s="49">
        <f t="shared" si="4"/>
        <v>70.83</v>
      </c>
      <c r="Q13" s="104" t="s">
        <v>547</v>
      </c>
    </row>
    <row r="14" spans="1:17" ht="33">
      <c r="A14" s="48" t="s">
        <v>234</v>
      </c>
      <c r="B14" s="82"/>
      <c r="C14" s="115" t="s">
        <v>272</v>
      </c>
      <c r="D14" s="115" t="s">
        <v>541</v>
      </c>
      <c r="E14" s="82">
        <v>2693730</v>
      </c>
      <c r="F14" s="82">
        <v>139814000</v>
      </c>
      <c r="G14" s="82">
        <v>35333803</v>
      </c>
      <c r="H14" s="82">
        <v>3314280</v>
      </c>
      <c r="I14" s="82">
        <f t="shared" si="0"/>
        <v>181155813</v>
      </c>
      <c r="J14" s="49">
        <f t="shared" si="1"/>
      </c>
      <c r="K14" s="82">
        <v>181155813</v>
      </c>
      <c r="L14" s="49">
        <f t="shared" si="2"/>
      </c>
      <c r="M14" s="82">
        <v>127295356</v>
      </c>
      <c r="N14" s="49">
        <f t="shared" si="3"/>
        <v>70.27</v>
      </c>
      <c r="O14" s="82">
        <v>127295356</v>
      </c>
      <c r="P14" s="49">
        <f t="shared" si="4"/>
        <v>70.27</v>
      </c>
      <c r="Q14" s="104"/>
    </row>
    <row r="15" spans="1:17" ht="33">
      <c r="A15" s="48" t="s">
        <v>548</v>
      </c>
      <c r="B15" s="82"/>
      <c r="C15" s="115" t="s">
        <v>272</v>
      </c>
      <c r="D15" s="115" t="s">
        <v>541</v>
      </c>
      <c r="E15" s="82">
        <v>0</v>
      </c>
      <c r="F15" s="82">
        <v>0</v>
      </c>
      <c r="G15" s="82">
        <v>0</v>
      </c>
      <c r="H15" s="82">
        <v>0</v>
      </c>
      <c r="I15" s="82">
        <f t="shared" si="0"/>
        <v>0</v>
      </c>
      <c r="J15" s="49">
        <f t="shared" si="1"/>
      </c>
      <c r="K15" s="82">
        <v>0</v>
      </c>
      <c r="L15" s="49">
        <f t="shared" si="2"/>
      </c>
      <c r="M15" s="82">
        <v>1012402</v>
      </c>
      <c r="N15" s="49">
        <f t="shared" si="3"/>
      </c>
      <c r="O15" s="82">
        <v>1012402</v>
      </c>
      <c r="P15" s="49">
        <f t="shared" si="4"/>
      </c>
      <c r="Q15" s="104"/>
    </row>
    <row r="16" spans="1:17" ht="264">
      <c r="A16" s="48" t="s">
        <v>549</v>
      </c>
      <c r="B16" s="82"/>
      <c r="C16" s="115" t="s">
        <v>272</v>
      </c>
      <c r="D16" s="115" t="s">
        <v>541</v>
      </c>
      <c r="E16" s="82">
        <v>304948</v>
      </c>
      <c r="F16" s="82">
        <v>1322000</v>
      </c>
      <c r="G16" s="82">
        <v>0</v>
      </c>
      <c r="H16" s="82">
        <v>7087982</v>
      </c>
      <c r="I16" s="82">
        <f t="shared" si="0"/>
        <v>8714930</v>
      </c>
      <c r="J16" s="49">
        <f t="shared" si="1"/>
      </c>
      <c r="K16" s="82">
        <v>8714930</v>
      </c>
      <c r="L16" s="49">
        <f t="shared" si="2"/>
      </c>
      <c r="M16" s="82">
        <v>6783336</v>
      </c>
      <c r="N16" s="49">
        <f t="shared" si="3"/>
        <v>77.84</v>
      </c>
      <c r="O16" s="82">
        <v>6783336</v>
      </c>
      <c r="P16" s="49">
        <f t="shared" si="4"/>
        <v>77.84</v>
      </c>
      <c r="Q16" s="104" t="s">
        <v>550</v>
      </c>
    </row>
    <row r="17" spans="1:17" ht="33">
      <c r="A17" s="48" t="s">
        <v>237</v>
      </c>
      <c r="B17" s="82"/>
      <c r="C17" s="115" t="s">
        <v>272</v>
      </c>
      <c r="D17" s="115" t="s">
        <v>541</v>
      </c>
      <c r="E17" s="82">
        <v>304948</v>
      </c>
      <c r="F17" s="82">
        <v>1322000</v>
      </c>
      <c r="G17" s="82">
        <v>0</v>
      </c>
      <c r="H17" s="82">
        <v>7087982</v>
      </c>
      <c r="I17" s="82">
        <f t="shared" si="0"/>
        <v>8714930</v>
      </c>
      <c r="J17" s="49">
        <f t="shared" si="1"/>
      </c>
      <c r="K17" s="82">
        <v>8714930</v>
      </c>
      <c r="L17" s="49">
        <f t="shared" si="2"/>
      </c>
      <c r="M17" s="82">
        <v>6783336</v>
      </c>
      <c r="N17" s="49">
        <f t="shared" si="3"/>
        <v>77.84</v>
      </c>
      <c r="O17" s="82">
        <v>6783336</v>
      </c>
      <c r="P17" s="49">
        <f t="shared" si="4"/>
        <v>77.84</v>
      </c>
      <c r="Q17" s="104"/>
    </row>
    <row r="18" spans="1:17" ht="409.5">
      <c r="A18" s="48" t="s">
        <v>551</v>
      </c>
      <c r="B18" s="82"/>
      <c r="C18" s="115" t="s">
        <v>272</v>
      </c>
      <c r="D18" s="115" t="s">
        <v>541</v>
      </c>
      <c r="E18" s="82">
        <v>1381454</v>
      </c>
      <c r="F18" s="82">
        <v>118378000</v>
      </c>
      <c r="G18" s="82">
        <v>0</v>
      </c>
      <c r="H18" s="82">
        <v>13761955</v>
      </c>
      <c r="I18" s="82">
        <f t="shared" si="0"/>
        <v>133521409</v>
      </c>
      <c r="J18" s="49">
        <f t="shared" si="1"/>
      </c>
      <c r="K18" s="82">
        <v>133521409</v>
      </c>
      <c r="L18" s="49">
        <f t="shared" si="2"/>
      </c>
      <c r="M18" s="82">
        <v>70071102</v>
      </c>
      <c r="N18" s="49">
        <f t="shared" si="3"/>
        <v>52.48</v>
      </c>
      <c r="O18" s="82">
        <v>70071102</v>
      </c>
      <c r="P18" s="49">
        <f t="shared" si="4"/>
        <v>52.48</v>
      </c>
      <c r="Q18" s="104" t="s">
        <v>552</v>
      </c>
    </row>
    <row r="19" spans="1:17" ht="33">
      <c r="A19" s="48" t="s">
        <v>240</v>
      </c>
      <c r="B19" s="82"/>
      <c r="C19" s="115" t="s">
        <v>272</v>
      </c>
      <c r="D19" s="115" t="s">
        <v>541</v>
      </c>
      <c r="E19" s="82">
        <v>1381454</v>
      </c>
      <c r="F19" s="82">
        <v>118378000</v>
      </c>
      <c r="G19" s="82">
        <v>0</v>
      </c>
      <c r="H19" s="82">
        <v>13761955</v>
      </c>
      <c r="I19" s="82">
        <f t="shared" si="0"/>
        <v>133521409</v>
      </c>
      <c r="J19" s="49">
        <f t="shared" si="1"/>
      </c>
      <c r="K19" s="82">
        <v>133521409</v>
      </c>
      <c r="L19" s="49">
        <f t="shared" si="2"/>
      </c>
      <c r="M19" s="82">
        <v>60074457</v>
      </c>
      <c r="N19" s="49">
        <f t="shared" si="3"/>
        <v>44.99</v>
      </c>
      <c r="O19" s="82">
        <v>60074457</v>
      </c>
      <c r="P19" s="49">
        <f t="shared" si="4"/>
        <v>44.99</v>
      </c>
      <c r="Q19" s="104"/>
    </row>
    <row r="20" spans="1:17" ht="33">
      <c r="A20" s="48" t="s">
        <v>553</v>
      </c>
      <c r="B20" s="82"/>
      <c r="C20" s="115" t="s">
        <v>272</v>
      </c>
      <c r="D20" s="115" t="s">
        <v>541</v>
      </c>
      <c r="E20" s="82">
        <v>0</v>
      </c>
      <c r="F20" s="82">
        <v>0</v>
      </c>
      <c r="G20" s="82">
        <v>0</v>
      </c>
      <c r="H20" s="82">
        <v>0</v>
      </c>
      <c r="I20" s="82">
        <f t="shared" si="0"/>
        <v>0</v>
      </c>
      <c r="J20" s="49">
        <f t="shared" si="1"/>
      </c>
      <c r="K20" s="82">
        <v>0</v>
      </c>
      <c r="L20" s="49">
        <f t="shared" si="2"/>
      </c>
      <c r="M20" s="82">
        <v>9996645</v>
      </c>
      <c r="N20" s="49">
        <f t="shared" si="3"/>
      </c>
      <c r="O20" s="82">
        <v>9996645</v>
      </c>
      <c r="P20" s="49">
        <f t="shared" si="4"/>
      </c>
      <c r="Q20" s="104"/>
    </row>
    <row r="21" spans="1:17" ht="22.5" customHeight="1" thickBot="1">
      <c r="A21" s="116" t="s">
        <v>259</v>
      </c>
      <c r="B21" s="117"/>
      <c r="C21" s="118" t="s">
        <v>272</v>
      </c>
      <c r="D21" s="118" t="s">
        <v>272</v>
      </c>
      <c r="E21" s="117">
        <v>35142893</v>
      </c>
      <c r="F21" s="117">
        <v>325814000</v>
      </c>
      <c r="G21" s="117">
        <v>35333803</v>
      </c>
      <c r="H21" s="117">
        <v>0</v>
      </c>
      <c r="I21" s="117">
        <f t="shared" si="0"/>
        <v>396290696</v>
      </c>
      <c r="J21" s="55">
        <f t="shared" si="1"/>
      </c>
      <c r="K21" s="117">
        <v>396290696</v>
      </c>
      <c r="L21" s="55">
        <f t="shared" si="2"/>
      </c>
      <c r="M21" s="117">
        <v>257150736</v>
      </c>
      <c r="N21" s="55">
        <f t="shared" si="3"/>
        <v>64.89</v>
      </c>
      <c r="O21" s="117">
        <v>257150736</v>
      </c>
      <c r="P21" s="55">
        <f t="shared" si="4"/>
        <v>64.89</v>
      </c>
      <c r="Q21" s="121"/>
    </row>
  </sheetData>
  <sheetProtection/>
  <mergeCells count="14">
    <mergeCell ref="A4:A6"/>
    <mergeCell ref="B4:D4"/>
    <mergeCell ref="E4:L4"/>
    <mergeCell ref="M4:P4"/>
    <mergeCell ref="Q4:Q6"/>
    <mergeCell ref="B5:B6"/>
    <mergeCell ref="C5:C6"/>
    <mergeCell ref="D5:D6"/>
    <mergeCell ref="E5:J5"/>
    <mergeCell ref="K5:L5"/>
    <mergeCell ref="M5:M6"/>
    <mergeCell ref="N5:N6"/>
    <mergeCell ref="O5:O6"/>
    <mergeCell ref="P5:P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IV16384"/>
    </sheetView>
  </sheetViews>
  <sheetFormatPr defaultColWidth="9.00390625" defaultRowHeight="15.75"/>
  <cols>
    <col min="1" max="1" width="26.625" style="89" customWidth="1"/>
    <col min="2" max="2" width="5.25390625" style="89" customWidth="1"/>
    <col min="3" max="3" width="11.125" style="89" customWidth="1"/>
    <col min="4" max="4" width="17.625" style="89" customWidth="1"/>
    <col min="5" max="5" width="11.125" style="89" customWidth="1"/>
    <col min="6" max="6" width="17.625" style="89" customWidth="1"/>
    <col min="7" max="8" width="11.125" style="89" customWidth="1"/>
    <col min="9" max="9" width="17.625" style="89" customWidth="1"/>
    <col min="10" max="10" width="11.125" style="89" customWidth="1"/>
    <col min="11" max="11" width="44.625" style="89" customWidth="1"/>
  </cols>
  <sheetData>
    <row r="1" spans="1:11" ht="21">
      <c r="A1" s="122"/>
      <c r="B1" s="122"/>
      <c r="C1" s="122"/>
      <c r="D1" s="3" t="s">
        <v>557</v>
      </c>
      <c r="E1" s="122"/>
      <c r="F1" s="122"/>
      <c r="G1" s="122"/>
      <c r="H1" s="122"/>
      <c r="I1" s="122"/>
      <c r="J1" s="122"/>
      <c r="K1" s="122"/>
    </row>
    <row r="2" spans="1:11" ht="21">
      <c r="A2" s="75"/>
      <c r="B2" s="75"/>
      <c r="C2" s="75"/>
      <c r="D2" s="6" t="s">
        <v>558</v>
      </c>
      <c r="E2" s="75"/>
      <c r="F2" s="75"/>
      <c r="G2" s="75"/>
      <c r="H2" s="75"/>
      <c r="I2" s="75"/>
      <c r="J2" s="75"/>
      <c r="K2" s="75"/>
    </row>
    <row r="3" spans="1:11" ht="17.25" thickBot="1">
      <c r="A3" s="7"/>
      <c r="B3" s="9"/>
      <c r="C3" s="9"/>
      <c r="D3" s="91" t="s">
        <v>559</v>
      </c>
      <c r="E3" s="9"/>
      <c r="F3" s="9"/>
      <c r="G3" s="9"/>
      <c r="H3" s="9"/>
      <c r="I3" s="9"/>
      <c r="J3" s="9"/>
      <c r="K3" s="10" t="s">
        <v>86</v>
      </c>
    </row>
    <row r="4" spans="1:11" ht="16.5">
      <c r="A4" s="142" t="s">
        <v>560</v>
      </c>
      <c r="B4" s="162" t="s">
        <v>561</v>
      </c>
      <c r="C4" s="162" t="s">
        <v>270</v>
      </c>
      <c r="D4" s="162"/>
      <c r="E4" s="162" t="s">
        <v>562</v>
      </c>
      <c r="F4" s="162"/>
      <c r="G4" s="162" t="s">
        <v>563</v>
      </c>
      <c r="H4" s="162"/>
      <c r="I4" s="162"/>
      <c r="J4" s="162"/>
      <c r="K4" s="193" t="s">
        <v>564</v>
      </c>
    </row>
    <row r="5" spans="1:11" ht="16.5">
      <c r="A5" s="182"/>
      <c r="B5" s="187"/>
      <c r="C5" s="188" t="s">
        <v>565</v>
      </c>
      <c r="D5" s="188" t="s">
        <v>566</v>
      </c>
      <c r="E5" s="188" t="s">
        <v>565</v>
      </c>
      <c r="F5" s="188" t="s">
        <v>566</v>
      </c>
      <c r="G5" s="188" t="s">
        <v>565</v>
      </c>
      <c r="H5" s="188" t="s">
        <v>271</v>
      </c>
      <c r="I5" s="188" t="s">
        <v>566</v>
      </c>
      <c r="J5" s="188" t="s">
        <v>271</v>
      </c>
      <c r="K5" s="191"/>
    </row>
    <row r="6" spans="1:11" ht="17.25" thickBot="1">
      <c r="A6" s="144"/>
      <c r="B6" s="163"/>
      <c r="C6" s="163"/>
      <c r="D6" s="171"/>
      <c r="E6" s="163"/>
      <c r="F6" s="171"/>
      <c r="G6" s="163"/>
      <c r="H6" s="171"/>
      <c r="I6" s="171"/>
      <c r="J6" s="171"/>
      <c r="K6" s="192"/>
    </row>
    <row r="7" spans="1:11" ht="16.5">
      <c r="A7" s="61" t="s">
        <v>554</v>
      </c>
      <c r="B7" s="113" t="s">
        <v>555</v>
      </c>
      <c r="C7" s="77">
        <v>10940</v>
      </c>
      <c r="D7" s="46">
        <v>1450916000</v>
      </c>
      <c r="E7" s="77">
        <v>11838</v>
      </c>
      <c r="F7" s="46">
        <v>1382278147</v>
      </c>
      <c r="G7" s="77">
        <f>E7-C7</f>
        <v>898</v>
      </c>
      <c r="H7" s="46">
        <f>IF(C7=0,"",ROUND(G7*100/C7,2))</f>
        <v>8.21</v>
      </c>
      <c r="I7" s="46">
        <f>F7-D7</f>
        <v>-68637853</v>
      </c>
      <c r="J7" s="123">
        <f>IF(D7=0,"",ROUND(I7*100/D7,2))</f>
        <v>-4.73</v>
      </c>
      <c r="K7" s="114"/>
    </row>
    <row r="8" spans="1:11" ht="17.25" thickBot="1">
      <c r="A8" s="60" t="s">
        <v>556</v>
      </c>
      <c r="B8" s="124" t="s">
        <v>555</v>
      </c>
      <c r="C8" s="84">
        <v>10940</v>
      </c>
      <c r="D8" s="59">
        <v>1450916000</v>
      </c>
      <c r="E8" s="84">
        <v>11838</v>
      </c>
      <c r="F8" s="59">
        <v>1382278147</v>
      </c>
      <c r="G8" s="84">
        <f>E8-C8</f>
        <v>898</v>
      </c>
      <c r="H8" s="59">
        <f>IF(C8=0,"",ROUND(G8*100/C8,2))</f>
        <v>8.21</v>
      </c>
      <c r="I8" s="59">
        <f>F8-D8</f>
        <v>-68637853</v>
      </c>
      <c r="J8" s="59">
        <f>IF(D8=0,"",ROUND(I8*100/D8,2))</f>
        <v>-4.73</v>
      </c>
      <c r="K8" s="95"/>
    </row>
  </sheetData>
  <sheetProtection/>
  <mergeCells count="14">
    <mergeCell ref="G5:G6"/>
    <mergeCell ref="H5:H6"/>
    <mergeCell ref="I5:I6"/>
    <mergeCell ref="J5:J6"/>
    <mergeCell ref="A4:A6"/>
    <mergeCell ref="B4:B6"/>
    <mergeCell ref="C4:D4"/>
    <mergeCell ref="E4:F4"/>
    <mergeCell ref="G4:J4"/>
    <mergeCell ref="K4:K6"/>
    <mergeCell ref="C5:C6"/>
    <mergeCell ref="D5:D6"/>
    <mergeCell ref="E5:E6"/>
    <mergeCell ref="F5:F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16"/>
  <sheetViews>
    <sheetView zoomScalePageLayoutView="0" workbookViewId="0" topLeftCell="A7">
      <selection activeCell="A1" sqref="A1:IV16384"/>
    </sheetView>
  </sheetViews>
  <sheetFormatPr defaultColWidth="9.00390625" defaultRowHeight="15.75"/>
  <cols>
    <col min="1" max="1" width="25.25390625" style="4" customWidth="1"/>
    <col min="2" max="4" width="17.625" style="4" customWidth="1"/>
    <col min="5" max="5" width="45.375" style="4" customWidth="1"/>
    <col min="6" max="16384" width="9.00390625" style="4" customWidth="1"/>
  </cols>
  <sheetData>
    <row r="1" spans="1:5" ht="21">
      <c r="A1" s="5"/>
      <c r="B1" s="5"/>
      <c r="C1" s="3" t="s">
        <v>410</v>
      </c>
      <c r="D1" s="5"/>
      <c r="E1" s="5"/>
    </row>
    <row r="2" spans="1:5" ht="21">
      <c r="A2" s="5"/>
      <c r="B2" s="5"/>
      <c r="C2" s="6" t="s">
        <v>614</v>
      </c>
      <c r="D2" s="5"/>
      <c r="E2" s="5"/>
    </row>
    <row r="3" spans="1:5" ht="17.25" thickBot="1">
      <c r="A3" s="125"/>
      <c r="B3" s="126"/>
      <c r="C3" s="91" t="s">
        <v>412</v>
      </c>
      <c r="D3" s="126"/>
      <c r="E3" s="10" t="s">
        <v>413</v>
      </c>
    </row>
    <row r="4" spans="1:5" ht="17.25" thickBot="1">
      <c r="A4" s="127" t="s">
        <v>615</v>
      </c>
      <c r="B4" s="128" t="s">
        <v>616</v>
      </c>
      <c r="C4" s="128" t="s">
        <v>617</v>
      </c>
      <c r="D4" s="128" t="s">
        <v>618</v>
      </c>
      <c r="E4" s="129" t="s">
        <v>619</v>
      </c>
    </row>
    <row r="5" spans="1:5" ht="264">
      <c r="A5" s="133" t="s">
        <v>620</v>
      </c>
      <c r="B5" s="134">
        <v>3449256000</v>
      </c>
      <c r="C5" s="134">
        <v>3449256294</v>
      </c>
      <c r="D5" s="134">
        <f>C5-B5</f>
        <v>294</v>
      </c>
      <c r="E5" s="103" t="s">
        <v>621</v>
      </c>
    </row>
    <row r="6" spans="1:5" ht="16.5">
      <c r="A6" s="48" t="s">
        <v>622</v>
      </c>
      <c r="B6" s="49"/>
      <c r="C6" s="49"/>
      <c r="D6" s="49"/>
      <c r="E6" s="104"/>
    </row>
    <row r="7" spans="1:5" ht="16.5">
      <c r="A7" s="48" t="s">
        <v>623</v>
      </c>
      <c r="B7" s="49">
        <v>0</v>
      </c>
      <c r="C7" s="49">
        <v>0</v>
      </c>
      <c r="D7" s="49">
        <f>C7-B7</f>
        <v>0</v>
      </c>
      <c r="E7" s="104"/>
    </row>
    <row r="8" spans="1:5" ht="16.5">
      <c r="A8" s="48" t="s">
        <v>624</v>
      </c>
      <c r="B8" s="49">
        <v>0</v>
      </c>
      <c r="C8" s="49">
        <v>0</v>
      </c>
      <c r="D8" s="49">
        <f>C8-B8</f>
        <v>0</v>
      </c>
      <c r="E8" s="104"/>
    </row>
    <row r="9" spans="1:5" ht="16.5">
      <c r="A9" s="48" t="s">
        <v>625</v>
      </c>
      <c r="B9" s="49">
        <v>0</v>
      </c>
      <c r="C9" s="49">
        <v>0</v>
      </c>
      <c r="D9" s="49">
        <f>C9-B9</f>
        <v>0</v>
      </c>
      <c r="E9" s="104"/>
    </row>
    <row r="10" spans="1:5" ht="16.5">
      <c r="A10" s="48" t="s">
        <v>626</v>
      </c>
      <c r="B10" s="49">
        <v>69268000</v>
      </c>
      <c r="C10" s="49">
        <v>69268000</v>
      </c>
      <c r="D10" s="49">
        <f>C10-B10</f>
        <v>0</v>
      </c>
      <c r="E10" s="104" t="s">
        <v>627</v>
      </c>
    </row>
    <row r="11" spans="1:5" ht="16.5">
      <c r="A11" s="48" t="s">
        <v>628</v>
      </c>
      <c r="B11" s="49">
        <v>1000000</v>
      </c>
      <c r="C11" s="49">
        <v>0</v>
      </c>
      <c r="D11" s="49">
        <f>C11-B11</f>
        <v>-1000000</v>
      </c>
      <c r="E11" s="104"/>
    </row>
    <row r="12" spans="1:5" ht="16.5">
      <c r="A12" s="48" t="s">
        <v>629</v>
      </c>
      <c r="B12" s="49"/>
      <c r="C12" s="49"/>
      <c r="D12" s="49"/>
      <c r="E12" s="104"/>
    </row>
    <row r="13" spans="1:5" ht="16.5">
      <c r="A13" s="48" t="s">
        <v>630</v>
      </c>
      <c r="B13" s="49">
        <v>0</v>
      </c>
      <c r="C13" s="49">
        <v>0</v>
      </c>
      <c r="D13" s="49">
        <f>C13-B13</f>
        <v>0</v>
      </c>
      <c r="E13" s="104"/>
    </row>
    <row r="14" spans="1:5" ht="16.5">
      <c r="A14" s="48" t="s">
        <v>631</v>
      </c>
      <c r="B14" s="49">
        <v>0</v>
      </c>
      <c r="C14" s="49">
        <v>0</v>
      </c>
      <c r="D14" s="49">
        <f>C14-B14</f>
        <v>0</v>
      </c>
      <c r="E14" s="104"/>
    </row>
    <row r="15" spans="1:5" ht="16.5">
      <c r="A15" s="48" t="s">
        <v>628</v>
      </c>
      <c r="B15" s="49">
        <v>1000000</v>
      </c>
      <c r="C15" s="49">
        <v>0</v>
      </c>
      <c r="D15" s="49">
        <f>C15-B15</f>
        <v>-1000000</v>
      </c>
      <c r="E15" s="104"/>
    </row>
    <row r="16" spans="1:5" ht="281.25" thickBot="1">
      <c r="A16" s="60" t="s">
        <v>632</v>
      </c>
      <c r="B16" s="59">
        <v>3518524000</v>
      </c>
      <c r="C16" s="59">
        <v>3518524294</v>
      </c>
      <c r="D16" s="59">
        <f>C16-B16</f>
        <v>294</v>
      </c>
      <c r="E16" s="105" t="s">
        <v>633</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31"/>
  <sheetViews>
    <sheetView zoomScalePageLayoutView="0" workbookViewId="0" topLeftCell="A1">
      <selection activeCell="F26" sqref="F26"/>
    </sheetView>
  </sheetViews>
  <sheetFormatPr defaultColWidth="9.00390625" defaultRowHeight="15.75"/>
  <cols>
    <col min="1" max="1" width="22.50390625" style="4" customWidth="1"/>
    <col min="2" max="4" width="12.625" style="4" customWidth="1"/>
    <col min="5" max="5" width="35.625" style="4" customWidth="1"/>
    <col min="6" max="16384" width="9.00390625" style="4" customWidth="1"/>
  </cols>
  <sheetData>
    <row r="1" spans="1:5" ht="21">
      <c r="A1" s="5"/>
      <c r="B1" s="5"/>
      <c r="C1" s="3" t="s">
        <v>440</v>
      </c>
      <c r="D1" s="5"/>
      <c r="E1" s="5"/>
    </row>
    <row r="2" spans="1:5" ht="21">
      <c r="A2" s="5"/>
      <c r="B2" s="5"/>
      <c r="C2" s="6" t="s">
        <v>567</v>
      </c>
      <c r="D2" s="5"/>
      <c r="E2" s="5"/>
    </row>
    <row r="3" spans="1:5" ht="17.25" thickBot="1">
      <c r="A3" s="125"/>
      <c r="B3" s="126"/>
      <c r="C3" s="91" t="s">
        <v>442</v>
      </c>
      <c r="D3" s="126"/>
      <c r="E3" s="10" t="s">
        <v>568</v>
      </c>
    </row>
    <row r="4" spans="1:5" ht="17.25" thickBot="1">
      <c r="A4" s="127" t="s">
        <v>569</v>
      </c>
      <c r="B4" s="128" t="s">
        <v>570</v>
      </c>
      <c r="C4" s="128" t="s">
        <v>445</v>
      </c>
      <c r="D4" s="128" t="s">
        <v>571</v>
      </c>
      <c r="E4" s="129" t="s">
        <v>572</v>
      </c>
    </row>
    <row r="5" spans="1:5" ht="16.5">
      <c r="A5" s="61" t="s">
        <v>573</v>
      </c>
      <c r="B5" s="77">
        <v>0</v>
      </c>
      <c r="C5" s="77">
        <v>0</v>
      </c>
      <c r="D5" s="77">
        <f aca="true" t="shared" si="0" ref="D5:D18">C5-B5</f>
        <v>0</v>
      </c>
      <c r="E5" s="114"/>
    </row>
    <row r="6" spans="1:5" ht="16.5">
      <c r="A6" s="79" t="s">
        <v>574</v>
      </c>
      <c r="B6" s="80">
        <v>249</v>
      </c>
      <c r="C6" s="80">
        <v>225</v>
      </c>
      <c r="D6" s="80">
        <f t="shared" si="0"/>
        <v>-24</v>
      </c>
      <c r="E6" s="130"/>
    </row>
    <row r="7" spans="1:5" ht="16.5">
      <c r="A7" s="48" t="s">
        <v>575</v>
      </c>
      <c r="B7" s="82">
        <v>143</v>
      </c>
      <c r="C7" s="82">
        <v>121</v>
      </c>
      <c r="D7" s="82">
        <f t="shared" si="0"/>
        <v>-22</v>
      </c>
      <c r="E7" s="97"/>
    </row>
    <row r="8" spans="1:5" ht="16.5">
      <c r="A8" s="48" t="s">
        <v>576</v>
      </c>
      <c r="B8" s="82">
        <v>14</v>
      </c>
      <c r="C8" s="82">
        <v>13</v>
      </c>
      <c r="D8" s="82">
        <f t="shared" si="0"/>
        <v>-1</v>
      </c>
      <c r="E8" s="97"/>
    </row>
    <row r="9" spans="1:5" ht="16.5">
      <c r="A9" s="48" t="s">
        <v>577</v>
      </c>
      <c r="B9" s="82">
        <v>18</v>
      </c>
      <c r="C9" s="82">
        <v>18</v>
      </c>
      <c r="D9" s="82">
        <f t="shared" si="0"/>
        <v>0</v>
      </c>
      <c r="E9" s="97"/>
    </row>
    <row r="10" spans="1:5" ht="16.5">
      <c r="A10" s="48" t="s">
        <v>578</v>
      </c>
      <c r="B10" s="82">
        <v>63</v>
      </c>
      <c r="C10" s="82">
        <v>62</v>
      </c>
      <c r="D10" s="82">
        <f t="shared" si="0"/>
        <v>-1</v>
      </c>
      <c r="E10" s="97"/>
    </row>
    <row r="11" spans="1:5" ht="16.5">
      <c r="A11" s="48" t="s">
        <v>579</v>
      </c>
      <c r="B11" s="82">
        <v>11</v>
      </c>
      <c r="C11" s="82">
        <v>11</v>
      </c>
      <c r="D11" s="82">
        <f t="shared" si="0"/>
        <v>0</v>
      </c>
      <c r="E11" s="97"/>
    </row>
    <row r="12" spans="1:5" ht="16.5">
      <c r="A12" s="79" t="s">
        <v>580</v>
      </c>
      <c r="B12" s="80">
        <v>687</v>
      </c>
      <c r="C12" s="80">
        <v>551</v>
      </c>
      <c r="D12" s="80">
        <f t="shared" si="0"/>
        <v>-136</v>
      </c>
      <c r="E12" s="130"/>
    </row>
    <row r="13" spans="1:5" ht="16.5">
      <c r="A13" s="48" t="s">
        <v>581</v>
      </c>
      <c r="B13" s="82">
        <v>687</v>
      </c>
      <c r="C13" s="82">
        <v>551</v>
      </c>
      <c r="D13" s="82">
        <f t="shared" si="0"/>
        <v>-136</v>
      </c>
      <c r="E13" s="97"/>
    </row>
    <row r="14" spans="1:5" ht="16.5">
      <c r="A14" s="79" t="s">
        <v>582</v>
      </c>
      <c r="B14" s="80">
        <v>6</v>
      </c>
      <c r="C14" s="80">
        <v>2</v>
      </c>
      <c r="D14" s="80">
        <f t="shared" si="0"/>
        <v>-4</v>
      </c>
      <c r="E14" s="130"/>
    </row>
    <row r="15" spans="1:5" ht="16.5">
      <c r="A15" s="48" t="s">
        <v>583</v>
      </c>
      <c r="B15" s="82">
        <v>6</v>
      </c>
      <c r="C15" s="82">
        <v>2</v>
      </c>
      <c r="D15" s="82">
        <f t="shared" si="0"/>
        <v>-4</v>
      </c>
      <c r="E15" s="97"/>
    </row>
    <row r="16" spans="1:5" ht="16.5">
      <c r="A16" s="79" t="s">
        <v>584</v>
      </c>
      <c r="B16" s="80">
        <v>250</v>
      </c>
      <c r="C16" s="80">
        <v>206</v>
      </c>
      <c r="D16" s="80">
        <f t="shared" si="0"/>
        <v>-44</v>
      </c>
      <c r="E16" s="130"/>
    </row>
    <row r="17" spans="1:5" ht="16.5">
      <c r="A17" s="48" t="s">
        <v>585</v>
      </c>
      <c r="B17" s="82">
        <v>250</v>
      </c>
      <c r="C17" s="82">
        <v>206</v>
      </c>
      <c r="D17" s="82">
        <f t="shared" si="0"/>
        <v>-44</v>
      </c>
      <c r="E17" s="97"/>
    </row>
    <row r="18" spans="1:5" ht="17.25" thickBot="1">
      <c r="A18" s="116" t="s">
        <v>259</v>
      </c>
      <c r="B18" s="117">
        <v>1192</v>
      </c>
      <c r="C18" s="117">
        <v>984</v>
      </c>
      <c r="D18" s="117">
        <f t="shared" si="0"/>
        <v>-208</v>
      </c>
      <c r="E18" s="119"/>
    </row>
    <row r="19" spans="1:5" s="87" customFormat="1" ht="103.5" customHeight="1">
      <c r="A19" s="165" t="s">
        <v>586</v>
      </c>
      <c r="B19" s="198"/>
      <c r="C19" s="198"/>
      <c r="D19" s="198"/>
      <c r="E19" s="198"/>
    </row>
    <row r="20" spans="1:5" s="87" customFormat="1" ht="16.5">
      <c r="A20" s="167"/>
      <c r="B20" s="167"/>
      <c r="C20" s="167"/>
      <c r="D20" s="167"/>
      <c r="E20" s="167"/>
    </row>
    <row r="21" spans="1:5" s="87" customFormat="1" ht="16.5">
      <c r="A21" s="167"/>
      <c r="B21" s="167"/>
      <c r="C21" s="167"/>
      <c r="D21" s="167"/>
      <c r="E21" s="167"/>
    </row>
    <row r="22" spans="1:5" s="87" customFormat="1" ht="16.5">
      <c r="A22" s="167"/>
      <c r="B22" s="167"/>
      <c r="C22" s="167"/>
      <c r="D22" s="167"/>
      <c r="E22" s="167"/>
    </row>
    <row r="23" spans="1:5" s="87" customFormat="1" ht="16.5">
      <c r="A23" s="167"/>
      <c r="B23" s="167"/>
      <c r="C23" s="167"/>
      <c r="D23" s="167"/>
      <c r="E23" s="167"/>
    </row>
    <row r="24" spans="1:5" s="87" customFormat="1" ht="16.5">
      <c r="A24" s="167"/>
      <c r="B24" s="167"/>
      <c r="C24" s="167"/>
      <c r="D24" s="167"/>
      <c r="E24" s="167"/>
    </row>
    <row r="25" spans="1:5" s="87" customFormat="1" ht="16.5">
      <c r="A25" s="167"/>
      <c r="B25" s="167"/>
      <c r="C25" s="167"/>
      <c r="D25" s="167"/>
      <c r="E25" s="167"/>
    </row>
    <row r="26" spans="1:5" ht="16.5">
      <c r="A26" s="167"/>
      <c r="B26" s="167"/>
      <c r="C26" s="167"/>
      <c r="D26" s="167"/>
      <c r="E26" s="167"/>
    </row>
    <row r="27" spans="1:5" ht="16.5">
      <c r="A27" s="167"/>
      <c r="B27" s="167"/>
      <c r="C27" s="167"/>
      <c r="D27" s="167"/>
      <c r="E27" s="167"/>
    </row>
    <row r="28" spans="1:5" ht="16.5">
      <c r="A28" s="167"/>
      <c r="B28" s="167"/>
      <c r="C28" s="167"/>
      <c r="D28" s="167"/>
      <c r="E28" s="167"/>
    </row>
    <row r="29" spans="1:5" ht="16.5">
      <c r="A29" s="167"/>
      <c r="B29" s="167"/>
      <c r="C29" s="167"/>
      <c r="D29" s="167"/>
      <c r="E29" s="167"/>
    </row>
    <row r="30" spans="1:5" ht="16.5">
      <c r="A30" s="167"/>
      <c r="B30" s="167"/>
      <c r="C30" s="167"/>
      <c r="D30" s="167"/>
      <c r="E30" s="167"/>
    </row>
    <row r="31" spans="1:5" ht="16.5">
      <c r="A31" s="167"/>
      <c r="B31" s="167"/>
      <c r="C31" s="167"/>
      <c r="D31" s="167"/>
      <c r="E31" s="167"/>
    </row>
  </sheetData>
  <sheetProtection/>
  <mergeCells count="1">
    <mergeCell ref="A19:E3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M35"/>
  <sheetViews>
    <sheetView zoomScalePageLayoutView="0" workbookViewId="0" topLeftCell="A16">
      <selection activeCell="A35" sqref="A35:IV50"/>
    </sheetView>
  </sheetViews>
  <sheetFormatPr defaultColWidth="9.00390625" defaultRowHeight="15.75"/>
  <cols>
    <col min="1" max="1" width="19.375" style="0" customWidth="1"/>
    <col min="2" max="2" width="13.875" style="0" bestFit="1" customWidth="1"/>
    <col min="4" max="4" width="13.875" style="0" bestFit="1" customWidth="1"/>
    <col min="6" max="6" width="12.75390625" style="0" bestFit="1" customWidth="1"/>
    <col min="7" max="7" width="13.875" style="0" bestFit="1" customWidth="1"/>
    <col min="9" max="9" width="12.75390625" style="0" bestFit="1" customWidth="1"/>
    <col min="11" max="11" width="15.00390625" style="0" bestFit="1" customWidth="1"/>
    <col min="12" max="12" width="13.875" style="0" bestFit="1" customWidth="1"/>
    <col min="13" max="13" width="15.00390625" style="0" bestFit="1" customWidth="1"/>
  </cols>
  <sheetData>
    <row r="1" spans="1:13" ht="21">
      <c r="A1" s="122"/>
      <c r="B1" s="122"/>
      <c r="C1" s="3" t="s">
        <v>457</v>
      </c>
      <c r="D1" s="122"/>
      <c r="E1" s="122"/>
      <c r="F1" s="122"/>
      <c r="G1" s="122"/>
      <c r="H1" s="122"/>
      <c r="I1" s="122"/>
      <c r="J1" s="122"/>
      <c r="K1" s="122"/>
      <c r="L1" s="108"/>
      <c r="M1" s="108"/>
    </row>
    <row r="2" spans="1:13" ht="21">
      <c r="A2" s="75"/>
      <c r="B2" s="75"/>
      <c r="C2" s="6" t="s">
        <v>587</v>
      </c>
      <c r="D2" s="75"/>
      <c r="E2" s="75"/>
      <c r="F2" s="75"/>
      <c r="G2" s="75"/>
      <c r="H2" s="75"/>
      <c r="I2" s="75"/>
      <c r="J2" s="75"/>
      <c r="K2" s="75"/>
      <c r="L2" s="108"/>
      <c r="M2" s="108"/>
    </row>
    <row r="3" spans="1:13" ht="17.25" thickBot="1">
      <c r="A3" s="7"/>
      <c r="B3" s="9"/>
      <c r="C3" s="91" t="s">
        <v>459</v>
      </c>
      <c r="D3" s="9"/>
      <c r="E3" s="9"/>
      <c r="F3" s="9"/>
      <c r="G3" s="9"/>
      <c r="H3" s="9"/>
      <c r="I3" s="9"/>
      <c r="J3" s="9"/>
      <c r="K3" s="65"/>
      <c r="L3" s="109"/>
      <c r="M3" s="65" t="s">
        <v>460</v>
      </c>
    </row>
    <row r="4" spans="1:13" ht="16.5">
      <c r="A4" s="26" t="s">
        <v>588</v>
      </c>
      <c r="B4" s="162" t="s">
        <v>589</v>
      </c>
      <c r="C4" s="162"/>
      <c r="D4" s="162"/>
      <c r="E4" s="162"/>
      <c r="F4" s="162"/>
      <c r="G4" s="162"/>
      <c r="H4" s="162"/>
      <c r="I4" s="162"/>
      <c r="J4" s="162"/>
      <c r="K4" s="162"/>
      <c r="L4" s="162"/>
      <c r="M4" s="164"/>
    </row>
    <row r="5" spans="1:13" ht="16.5">
      <c r="A5" s="144" t="s">
        <v>590</v>
      </c>
      <c r="B5" s="187" t="s">
        <v>591</v>
      </c>
      <c r="C5" s="188" t="s">
        <v>592</v>
      </c>
      <c r="D5" s="188" t="s">
        <v>593</v>
      </c>
      <c r="E5" s="188" t="s">
        <v>594</v>
      </c>
      <c r="F5" s="188" t="s">
        <v>595</v>
      </c>
      <c r="G5" s="188" t="s">
        <v>596</v>
      </c>
      <c r="H5" s="188" t="s">
        <v>597</v>
      </c>
      <c r="I5" s="188" t="s">
        <v>598</v>
      </c>
      <c r="J5" s="188" t="s">
        <v>599</v>
      </c>
      <c r="K5" s="187" t="s">
        <v>600</v>
      </c>
      <c r="L5" s="188" t="s">
        <v>601</v>
      </c>
      <c r="M5" s="194" t="s">
        <v>602</v>
      </c>
    </row>
    <row r="6" spans="1:13" ht="17.25" thickBot="1">
      <c r="A6" s="199"/>
      <c r="B6" s="163"/>
      <c r="C6" s="163"/>
      <c r="D6" s="171"/>
      <c r="E6" s="163"/>
      <c r="F6" s="171"/>
      <c r="G6" s="163"/>
      <c r="H6" s="171"/>
      <c r="I6" s="171"/>
      <c r="J6" s="171"/>
      <c r="K6" s="163"/>
      <c r="L6" s="163"/>
      <c r="M6" s="172"/>
    </row>
    <row r="7" spans="1:13" ht="16.5">
      <c r="A7" s="61" t="s">
        <v>603</v>
      </c>
      <c r="B7" s="131">
        <v>829192000</v>
      </c>
      <c r="C7" s="77">
        <v>0</v>
      </c>
      <c r="D7" s="77">
        <v>8455000</v>
      </c>
      <c r="E7" s="77">
        <v>0</v>
      </c>
      <c r="F7" s="77">
        <v>119607000</v>
      </c>
      <c r="G7" s="77">
        <v>57547000</v>
      </c>
      <c r="H7" s="77">
        <v>0</v>
      </c>
      <c r="I7" s="77">
        <v>105473000</v>
      </c>
      <c r="J7" s="131">
        <v>0</v>
      </c>
      <c r="K7" s="77">
        <v>1120274000</v>
      </c>
      <c r="L7" s="77">
        <v>128400000</v>
      </c>
      <c r="M7" s="78">
        <v>1248674000</v>
      </c>
    </row>
    <row r="8" spans="1:13" ht="16.5">
      <c r="A8" s="48" t="s">
        <v>604</v>
      </c>
      <c r="B8" s="82">
        <v>687572000</v>
      </c>
      <c r="C8" s="82">
        <v>0</v>
      </c>
      <c r="D8" s="82">
        <v>340000</v>
      </c>
      <c r="E8" s="82">
        <v>0</v>
      </c>
      <c r="F8" s="82">
        <v>85363000</v>
      </c>
      <c r="G8" s="82">
        <v>46328000</v>
      </c>
      <c r="H8" s="82">
        <v>0</v>
      </c>
      <c r="I8" s="82">
        <v>79790000</v>
      </c>
      <c r="J8" s="82">
        <v>0</v>
      </c>
      <c r="K8" s="82">
        <v>899393000</v>
      </c>
      <c r="L8" s="82">
        <v>128400000</v>
      </c>
      <c r="M8" s="83">
        <v>1027793000</v>
      </c>
    </row>
    <row r="9" spans="1:13" ht="16.5">
      <c r="A9" s="48" t="s">
        <v>605</v>
      </c>
      <c r="B9" s="82">
        <v>687572000</v>
      </c>
      <c r="C9" s="82">
        <v>0</v>
      </c>
      <c r="D9" s="82">
        <v>340000</v>
      </c>
      <c r="E9" s="82">
        <v>0</v>
      </c>
      <c r="F9" s="82">
        <v>85363000</v>
      </c>
      <c r="G9" s="82">
        <v>46328000</v>
      </c>
      <c r="H9" s="82">
        <v>0</v>
      </c>
      <c r="I9" s="82">
        <v>79790000</v>
      </c>
      <c r="J9" s="82">
        <v>0</v>
      </c>
      <c r="K9" s="82">
        <v>899393000</v>
      </c>
      <c r="L9" s="82">
        <v>0</v>
      </c>
      <c r="M9" s="83">
        <v>899393000</v>
      </c>
    </row>
    <row r="10" spans="1:13" ht="16.5">
      <c r="A10" s="48" t="s">
        <v>606</v>
      </c>
      <c r="B10" s="82">
        <v>0</v>
      </c>
      <c r="C10" s="82">
        <v>0</v>
      </c>
      <c r="D10" s="82">
        <v>0</v>
      </c>
      <c r="E10" s="82">
        <v>0</v>
      </c>
      <c r="F10" s="82">
        <v>0</v>
      </c>
      <c r="G10" s="82">
        <v>0</v>
      </c>
      <c r="H10" s="82">
        <v>0</v>
      </c>
      <c r="I10" s="82">
        <v>0</v>
      </c>
      <c r="J10" s="82">
        <v>0</v>
      </c>
      <c r="K10" s="82">
        <v>0</v>
      </c>
      <c r="L10" s="82">
        <v>128400000</v>
      </c>
      <c r="M10" s="83">
        <v>128400000</v>
      </c>
    </row>
    <row r="11" spans="1:13" ht="16.5">
      <c r="A11" s="48" t="s">
        <v>607</v>
      </c>
      <c r="B11" s="82">
        <v>141620000</v>
      </c>
      <c r="C11" s="82">
        <v>0</v>
      </c>
      <c r="D11" s="82">
        <v>7705000</v>
      </c>
      <c r="E11" s="82">
        <v>0</v>
      </c>
      <c r="F11" s="82">
        <v>34244000</v>
      </c>
      <c r="G11" s="82">
        <v>11219000</v>
      </c>
      <c r="H11" s="82">
        <v>0</v>
      </c>
      <c r="I11" s="82">
        <v>25683000</v>
      </c>
      <c r="J11" s="82">
        <v>0</v>
      </c>
      <c r="K11" s="82">
        <v>220471000</v>
      </c>
      <c r="L11" s="82">
        <v>0</v>
      </c>
      <c r="M11" s="83">
        <v>220471000</v>
      </c>
    </row>
    <row r="12" spans="1:13" ht="16.5">
      <c r="A12" s="48" t="s">
        <v>605</v>
      </c>
      <c r="B12" s="82">
        <v>141620000</v>
      </c>
      <c r="C12" s="82">
        <v>0</v>
      </c>
      <c r="D12" s="82">
        <v>7705000</v>
      </c>
      <c r="E12" s="82">
        <v>0</v>
      </c>
      <c r="F12" s="82">
        <v>34244000</v>
      </c>
      <c r="G12" s="82">
        <v>11219000</v>
      </c>
      <c r="H12" s="82">
        <v>0</v>
      </c>
      <c r="I12" s="82">
        <v>25683000</v>
      </c>
      <c r="J12" s="82">
        <v>0</v>
      </c>
      <c r="K12" s="82">
        <v>220471000</v>
      </c>
      <c r="L12" s="82">
        <v>0</v>
      </c>
      <c r="M12" s="83">
        <v>220471000</v>
      </c>
    </row>
    <row r="13" spans="1:13" ht="16.5">
      <c r="A13" s="48" t="s">
        <v>608</v>
      </c>
      <c r="B13" s="82">
        <v>0</v>
      </c>
      <c r="C13" s="82">
        <v>0</v>
      </c>
      <c r="D13" s="82">
        <v>60000</v>
      </c>
      <c r="E13" s="82">
        <v>0</v>
      </c>
      <c r="F13" s="82">
        <v>0</v>
      </c>
      <c r="G13" s="82">
        <v>0</v>
      </c>
      <c r="H13" s="82">
        <v>0</v>
      </c>
      <c r="I13" s="82">
        <v>0</v>
      </c>
      <c r="J13" s="82">
        <v>0</v>
      </c>
      <c r="K13" s="82">
        <v>60000</v>
      </c>
      <c r="L13" s="82">
        <v>0</v>
      </c>
      <c r="M13" s="83">
        <v>60000</v>
      </c>
    </row>
    <row r="14" spans="1:13" ht="16.5">
      <c r="A14" s="48" t="s">
        <v>605</v>
      </c>
      <c r="B14" s="82">
        <v>0</v>
      </c>
      <c r="C14" s="82">
        <v>0</v>
      </c>
      <c r="D14" s="82">
        <v>60000</v>
      </c>
      <c r="E14" s="82">
        <v>0</v>
      </c>
      <c r="F14" s="82">
        <v>0</v>
      </c>
      <c r="G14" s="82">
        <v>0</v>
      </c>
      <c r="H14" s="82">
        <v>0</v>
      </c>
      <c r="I14" s="82">
        <v>0</v>
      </c>
      <c r="J14" s="82">
        <v>0</v>
      </c>
      <c r="K14" s="82">
        <v>60000</v>
      </c>
      <c r="L14" s="82">
        <v>0</v>
      </c>
      <c r="M14" s="83">
        <v>60000</v>
      </c>
    </row>
    <row r="15" spans="1:13" ht="16.5">
      <c r="A15" s="48" t="s">
        <v>609</v>
      </c>
      <c r="B15" s="82">
        <v>0</v>
      </c>
      <c r="C15" s="82">
        <v>0</v>
      </c>
      <c r="D15" s="82">
        <v>350000</v>
      </c>
      <c r="E15" s="82">
        <v>0</v>
      </c>
      <c r="F15" s="82">
        <v>0</v>
      </c>
      <c r="G15" s="82">
        <v>0</v>
      </c>
      <c r="H15" s="82">
        <v>0</v>
      </c>
      <c r="I15" s="82">
        <v>0</v>
      </c>
      <c r="J15" s="82">
        <v>0</v>
      </c>
      <c r="K15" s="82">
        <v>350000</v>
      </c>
      <c r="L15" s="82">
        <v>0</v>
      </c>
      <c r="M15" s="83">
        <v>350000</v>
      </c>
    </row>
    <row r="16" spans="1:13" ht="16.5">
      <c r="A16" s="48" t="s">
        <v>605</v>
      </c>
      <c r="B16" s="82">
        <v>0</v>
      </c>
      <c r="C16" s="82">
        <v>0</v>
      </c>
      <c r="D16" s="82">
        <v>350000</v>
      </c>
      <c r="E16" s="82">
        <v>0</v>
      </c>
      <c r="F16" s="82">
        <v>0</v>
      </c>
      <c r="G16" s="82">
        <v>0</v>
      </c>
      <c r="H16" s="82">
        <v>0</v>
      </c>
      <c r="I16" s="82">
        <v>0</v>
      </c>
      <c r="J16" s="82">
        <v>0</v>
      </c>
      <c r="K16" s="82">
        <v>350000</v>
      </c>
      <c r="L16" s="82">
        <v>0</v>
      </c>
      <c r="M16" s="83">
        <v>350000</v>
      </c>
    </row>
    <row r="17" spans="1:13" ht="17.25" thickBot="1">
      <c r="A17" s="116" t="s">
        <v>610</v>
      </c>
      <c r="B17" s="117">
        <v>829192000</v>
      </c>
      <c r="C17" s="117">
        <v>0</v>
      </c>
      <c r="D17" s="117">
        <v>8455000</v>
      </c>
      <c r="E17" s="117">
        <v>0</v>
      </c>
      <c r="F17" s="117">
        <v>119607000</v>
      </c>
      <c r="G17" s="117">
        <v>57547000</v>
      </c>
      <c r="H17" s="117">
        <v>0</v>
      </c>
      <c r="I17" s="117">
        <v>105473000</v>
      </c>
      <c r="J17" s="117">
        <v>0</v>
      </c>
      <c r="K17" s="117">
        <v>1120274000</v>
      </c>
      <c r="L17" s="117">
        <v>128400000</v>
      </c>
      <c r="M17" s="132">
        <v>1248674000</v>
      </c>
    </row>
    <row r="18" spans="1:13" ht="21">
      <c r="A18" s="122"/>
      <c r="B18" s="122"/>
      <c r="C18" s="3" t="s">
        <v>457</v>
      </c>
      <c r="D18" s="122"/>
      <c r="E18" s="122"/>
      <c r="F18" s="122"/>
      <c r="G18" s="122"/>
      <c r="H18" s="122"/>
      <c r="I18" s="122"/>
      <c r="J18" s="122"/>
      <c r="K18" s="122"/>
      <c r="L18" s="108"/>
      <c r="M18" s="108"/>
    </row>
    <row r="19" spans="1:13" ht="21">
      <c r="A19" s="75"/>
      <c r="B19" s="75"/>
      <c r="C19" s="6" t="s">
        <v>611</v>
      </c>
      <c r="D19" s="75"/>
      <c r="E19" s="75"/>
      <c r="F19" s="75"/>
      <c r="G19" s="75"/>
      <c r="H19" s="75"/>
      <c r="I19" s="75"/>
      <c r="J19" s="75"/>
      <c r="K19" s="75"/>
      <c r="L19" s="108"/>
      <c r="M19" s="108"/>
    </row>
    <row r="20" spans="1:13" ht="17.25" thickBot="1">
      <c r="A20" s="7"/>
      <c r="B20" s="9"/>
      <c r="C20" s="91" t="s">
        <v>459</v>
      </c>
      <c r="D20" s="9"/>
      <c r="E20" s="9"/>
      <c r="F20" s="9"/>
      <c r="G20" s="9"/>
      <c r="H20" s="9"/>
      <c r="I20" s="9"/>
      <c r="J20" s="9"/>
      <c r="K20" s="65"/>
      <c r="L20" s="109"/>
      <c r="M20" s="65" t="s">
        <v>460</v>
      </c>
    </row>
    <row r="21" spans="1:13" ht="16.5">
      <c r="A21" s="26" t="s">
        <v>588</v>
      </c>
      <c r="B21" s="162" t="s">
        <v>612</v>
      </c>
      <c r="C21" s="162"/>
      <c r="D21" s="162"/>
      <c r="E21" s="162"/>
      <c r="F21" s="162"/>
      <c r="G21" s="162"/>
      <c r="H21" s="162"/>
      <c r="I21" s="162"/>
      <c r="J21" s="162"/>
      <c r="K21" s="162"/>
      <c r="L21" s="162"/>
      <c r="M21" s="164"/>
    </row>
    <row r="22" spans="1:13" ht="16.5">
      <c r="A22" s="144" t="s">
        <v>590</v>
      </c>
      <c r="B22" s="187" t="s">
        <v>591</v>
      </c>
      <c r="C22" s="188" t="s">
        <v>592</v>
      </c>
      <c r="D22" s="188" t="s">
        <v>593</v>
      </c>
      <c r="E22" s="188" t="s">
        <v>594</v>
      </c>
      <c r="F22" s="188" t="s">
        <v>595</v>
      </c>
      <c r="G22" s="188" t="s">
        <v>596</v>
      </c>
      <c r="H22" s="188" t="s">
        <v>597</v>
      </c>
      <c r="I22" s="188" t="s">
        <v>598</v>
      </c>
      <c r="J22" s="188" t="s">
        <v>599</v>
      </c>
      <c r="K22" s="187" t="s">
        <v>600</v>
      </c>
      <c r="L22" s="188" t="s">
        <v>601</v>
      </c>
      <c r="M22" s="194" t="s">
        <v>602</v>
      </c>
    </row>
    <row r="23" spans="1:13" ht="17.25" thickBot="1">
      <c r="A23" s="199"/>
      <c r="B23" s="163"/>
      <c r="C23" s="163"/>
      <c r="D23" s="171"/>
      <c r="E23" s="163"/>
      <c r="F23" s="171"/>
      <c r="G23" s="163"/>
      <c r="H23" s="171"/>
      <c r="I23" s="171"/>
      <c r="J23" s="171"/>
      <c r="K23" s="163"/>
      <c r="L23" s="163"/>
      <c r="M23" s="172"/>
    </row>
    <row r="24" spans="1:13" ht="16.5">
      <c r="A24" s="61" t="s">
        <v>603</v>
      </c>
      <c r="B24" s="77">
        <v>781282468</v>
      </c>
      <c r="C24" s="77">
        <v>0</v>
      </c>
      <c r="D24" s="77">
        <v>6574617</v>
      </c>
      <c r="E24" s="77">
        <v>0</v>
      </c>
      <c r="F24" s="77">
        <v>112038183</v>
      </c>
      <c r="G24" s="77">
        <v>104837462</v>
      </c>
      <c r="H24" s="77">
        <v>0</v>
      </c>
      <c r="I24" s="77">
        <v>97479443</v>
      </c>
      <c r="J24" s="77">
        <v>0</v>
      </c>
      <c r="K24" s="77">
        <v>1102212173</v>
      </c>
      <c r="L24" s="77">
        <v>120542519</v>
      </c>
      <c r="M24" s="78">
        <v>1222754692</v>
      </c>
    </row>
    <row r="25" spans="1:13" ht="16.5">
      <c r="A25" s="48" t="s">
        <v>604</v>
      </c>
      <c r="B25" s="82">
        <v>650358590</v>
      </c>
      <c r="C25" s="82">
        <v>0</v>
      </c>
      <c r="D25" s="82">
        <v>127600</v>
      </c>
      <c r="E25" s="82">
        <v>0</v>
      </c>
      <c r="F25" s="82">
        <v>78125805</v>
      </c>
      <c r="G25" s="82">
        <v>45596402</v>
      </c>
      <c r="H25" s="82">
        <v>0</v>
      </c>
      <c r="I25" s="82">
        <v>77234592</v>
      </c>
      <c r="J25" s="82">
        <v>0</v>
      </c>
      <c r="K25" s="82">
        <v>851442989</v>
      </c>
      <c r="L25" s="82">
        <v>120542519</v>
      </c>
      <c r="M25" s="83">
        <v>971985508</v>
      </c>
    </row>
    <row r="26" spans="1:13" ht="16.5">
      <c r="A26" s="48" t="s">
        <v>605</v>
      </c>
      <c r="B26" s="82">
        <v>650358590</v>
      </c>
      <c r="C26" s="82">
        <v>0</v>
      </c>
      <c r="D26" s="82">
        <v>127600</v>
      </c>
      <c r="E26" s="82">
        <v>0</v>
      </c>
      <c r="F26" s="82">
        <v>78125805</v>
      </c>
      <c r="G26" s="82">
        <v>45596402</v>
      </c>
      <c r="H26" s="82">
        <v>0</v>
      </c>
      <c r="I26" s="82">
        <v>77234592</v>
      </c>
      <c r="J26" s="82">
        <v>0</v>
      </c>
      <c r="K26" s="82">
        <v>851442989</v>
      </c>
      <c r="L26" s="82">
        <v>0</v>
      </c>
      <c r="M26" s="83">
        <v>851442989</v>
      </c>
    </row>
    <row r="27" spans="1:13" ht="16.5">
      <c r="A27" s="48" t="s">
        <v>606</v>
      </c>
      <c r="B27" s="82">
        <v>0</v>
      </c>
      <c r="C27" s="82">
        <v>0</v>
      </c>
      <c r="D27" s="82">
        <v>0</v>
      </c>
      <c r="E27" s="82">
        <v>0</v>
      </c>
      <c r="F27" s="82">
        <v>0</v>
      </c>
      <c r="G27" s="82">
        <v>0</v>
      </c>
      <c r="H27" s="82">
        <v>0</v>
      </c>
      <c r="I27" s="82">
        <v>0</v>
      </c>
      <c r="J27" s="82">
        <v>0</v>
      </c>
      <c r="K27" s="82">
        <v>0</v>
      </c>
      <c r="L27" s="82">
        <v>120542519</v>
      </c>
      <c r="M27" s="83">
        <v>120542519</v>
      </c>
    </row>
    <row r="28" spans="1:13" ht="16.5">
      <c r="A28" s="48" t="s">
        <v>607</v>
      </c>
      <c r="B28" s="82">
        <v>130923878</v>
      </c>
      <c r="C28" s="82">
        <v>0</v>
      </c>
      <c r="D28" s="82">
        <v>6206015</v>
      </c>
      <c r="E28" s="82">
        <v>0</v>
      </c>
      <c r="F28" s="82">
        <v>33912378</v>
      </c>
      <c r="G28" s="82">
        <v>59241060</v>
      </c>
      <c r="H28" s="82">
        <v>0</v>
      </c>
      <c r="I28" s="82">
        <v>20243351</v>
      </c>
      <c r="J28" s="82">
        <v>0</v>
      </c>
      <c r="K28" s="82">
        <v>250526682</v>
      </c>
      <c r="L28" s="82">
        <v>0</v>
      </c>
      <c r="M28" s="83">
        <v>250526682</v>
      </c>
    </row>
    <row r="29" spans="1:13" ht="16.5">
      <c r="A29" s="48" t="s">
        <v>605</v>
      </c>
      <c r="B29" s="82">
        <v>130923878</v>
      </c>
      <c r="C29" s="82">
        <v>0</v>
      </c>
      <c r="D29" s="82">
        <v>6206015</v>
      </c>
      <c r="E29" s="82">
        <v>0</v>
      </c>
      <c r="F29" s="82">
        <v>33912378</v>
      </c>
      <c r="G29" s="82">
        <v>59241060</v>
      </c>
      <c r="H29" s="82">
        <v>0</v>
      </c>
      <c r="I29" s="82">
        <v>20243351</v>
      </c>
      <c r="J29" s="82">
        <v>0</v>
      </c>
      <c r="K29" s="82">
        <v>250526682</v>
      </c>
      <c r="L29" s="82">
        <v>0</v>
      </c>
      <c r="M29" s="83">
        <v>250526682</v>
      </c>
    </row>
    <row r="30" spans="1:13" ht="16.5">
      <c r="A30" s="48" t="s">
        <v>608</v>
      </c>
      <c r="B30" s="82">
        <v>0</v>
      </c>
      <c r="C30" s="82">
        <v>0</v>
      </c>
      <c r="D30" s="82">
        <v>6597</v>
      </c>
      <c r="E30" s="82">
        <v>0</v>
      </c>
      <c r="F30" s="82">
        <v>0</v>
      </c>
      <c r="G30" s="82">
        <v>0</v>
      </c>
      <c r="H30" s="82">
        <v>0</v>
      </c>
      <c r="I30" s="82">
        <v>0</v>
      </c>
      <c r="J30" s="82">
        <v>0</v>
      </c>
      <c r="K30" s="82">
        <v>6597</v>
      </c>
      <c r="L30" s="82">
        <v>0</v>
      </c>
      <c r="M30" s="83">
        <v>6597</v>
      </c>
    </row>
    <row r="31" spans="1:13" ht="16.5">
      <c r="A31" s="48" t="s">
        <v>605</v>
      </c>
      <c r="B31" s="82">
        <v>0</v>
      </c>
      <c r="C31" s="82">
        <v>0</v>
      </c>
      <c r="D31" s="82">
        <v>6597</v>
      </c>
      <c r="E31" s="82">
        <v>0</v>
      </c>
      <c r="F31" s="82">
        <v>0</v>
      </c>
      <c r="G31" s="82">
        <v>0</v>
      </c>
      <c r="H31" s="82">
        <v>0</v>
      </c>
      <c r="I31" s="82">
        <v>0</v>
      </c>
      <c r="J31" s="82">
        <v>0</v>
      </c>
      <c r="K31" s="82">
        <v>6597</v>
      </c>
      <c r="L31" s="82">
        <v>0</v>
      </c>
      <c r="M31" s="83">
        <v>6597</v>
      </c>
    </row>
    <row r="32" spans="1:13" ht="16.5">
      <c r="A32" s="48" t="s">
        <v>609</v>
      </c>
      <c r="B32" s="82">
        <v>0</v>
      </c>
      <c r="C32" s="82">
        <v>0</v>
      </c>
      <c r="D32" s="82">
        <v>234405</v>
      </c>
      <c r="E32" s="82">
        <v>0</v>
      </c>
      <c r="F32" s="82">
        <v>0</v>
      </c>
      <c r="G32" s="82">
        <v>0</v>
      </c>
      <c r="H32" s="82">
        <v>0</v>
      </c>
      <c r="I32" s="82">
        <v>1500</v>
      </c>
      <c r="J32" s="82">
        <v>0</v>
      </c>
      <c r="K32" s="82">
        <v>235905</v>
      </c>
      <c r="L32" s="82">
        <v>0</v>
      </c>
      <c r="M32" s="83">
        <v>235905</v>
      </c>
    </row>
    <row r="33" spans="1:13" ht="16.5">
      <c r="A33" s="48" t="s">
        <v>605</v>
      </c>
      <c r="B33" s="82">
        <v>0</v>
      </c>
      <c r="C33" s="82">
        <v>0</v>
      </c>
      <c r="D33" s="82">
        <v>234405</v>
      </c>
      <c r="E33" s="82">
        <v>0</v>
      </c>
      <c r="F33" s="82">
        <v>0</v>
      </c>
      <c r="G33" s="82">
        <v>0</v>
      </c>
      <c r="H33" s="82">
        <v>0</v>
      </c>
      <c r="I33" s="82">
        <v>1500</v>
      </c>
      <c r="J33" s="82">
        <v>0</v>
      </c>
      <c r="K33" s="82">
        <v>235905</v>
      </c>
      <c r="L33" s="82">
        <v>0</v>
      </c>
      <c r="M33" s="83">
        <v>235905</v>
      </c>
    </row>
    <row r="34" spans="1:13" ht="17.25" thickBot="1">
      <c r="A34" s="116" t="s">
        <v>610</v>
      </c>
      <c r="B34" s="117">
        <v>781282468</v>
      </c>
      <c r="C34" s="117">
        <v>0</v>
      </c>
      <c r="D34" s="117">
        <v>6574617</v>
      </c>
      <c r="E34" s="117">
        <v>0</v>
      </c>
      <c r="F34" s="117">
        <v>112038183</v>
      </c>
      <c r="G34" s="117">
        <v>104837462</v>
      </c>
      <c r="H34" s="117">
        <v>0</v>
      </c>
      <c r="I34" s="117">
        <v>97479443</v>
      </c>
      <c r="J34" s="117">
        <v>0</v>
      </c>
      <c r="K34" s="117">
        <v>1102212173</v>
      </c>
      <c r="L34" s="117">
        <v>120542519</v>
      </c>
      <c r="M34" s="132">
        <v>1222754692</v>
      </c>
    </row>
    <row r="35" spans="1:6" s="167" customFormat="1" ht="16.5">
      <c r="A35" s="181" t="s">
        <v>613</v>
      </c>
      <c r="B35" s="181"/>
      <c r="C35" s="181"/>
      <c r="D35" s="181"/>
      <c r="E35" s="181"/>
      <c r="F35" s="181"/>
    </row>
    <row r="36" s="167" customFormat="1" ht="16.5"/>
    <row r="37" s="167" customFormat="1" ht="16.5"/>
    <row r="38" s="167" customFormat="1" ht="16.5"/>
    <row r="39" s="167" customFormat="1" ht="16.5"/>
    <row r="40" s="167" customFormat="1" ht="16.5"/>
    <row r="41" s="167" customFormat="1" ht="16.5"/>
    <row r="42" s="167" customFormat="1" ht="16.5"/>
    <row r="43" s="167" customFormat="1" ht="16.5"/>
    <row r="44" s="167" customFormat="1" ht="16.5"/>
    <row r="45" s="167" customFormat="1" ht="16.5"/>
    <row r="46" s="167" customFormat="1" ht="16.5"/>
    <row r="47" s="167" customFormat="1" ht="16.5"/>
    <row r="48" s="167" customFormat="1" ht="16.5"/>
    <row r="49" s="167" customFormat="1" ht="16.5"/>
    <row r="50" s="167" customFormat="1" ht="16.5"/>
  </sheetData>
  <sheetProtection/>
  <mergeCells count="29">
    <mergeCell ref="L22:L23"/>
    <mergeCell ref="M22:M23"/>
    <mergeCell ref="A35:IV50"/>
    <mergeCell ref="F22:F23"/>
    <mergeCell ref="G22:G23"/>
    <mergeCell ref="H22:H23"/>
    <mergeCell ref="I22:I23"/>
    <mergeCell ref="J22:J23"/>
    <mergeCell ref="K22:K23"/>
    <mergeCell ref="J5:J6"/>
    <mergeCell ref="K5:K6"/>
    <mergeCell ref="L5:L6"/>
    <mergeCell ref="M5:M6"/>
    <mergeCell ref="B21:M21"/>
    <mergeCell ref="A22:A23"/>
    <mergeCell ref="B22:B23"/>
    <mergeCell ref="C22:C23"/>
    <mergeCell ref="D22:D23"/>
    <mergeCell ref="E22:E23"/>
    <mergeCell ref="B4:M4"/>
    <mergeCell ref="A5:A6"/>
    <mergeCell ref="B5:B6"/>
    <mergeCell ref="C5:C6"/>
    <mergeCell ref="D5:D6"/>
    <mergeCell ref="E5:E6"/>
    <mergeCell ref="F5:F6"/>
    <mergeCell ref="G5:G6"/>
    <mergeCell ref="H5:H6"/>
    <mergeCell ref="I5: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IV16384"/>
    </sheetView>
  </sheetViews>
  <sheetFormatPr defaultColWidth="9.00390625" defaultRowHeight="15.75"/>
  <cols>
    <col min="1" max="1" width="27.125" style="4" customWidth="1"/>
    <col min="2" max="2" width="18.625" style="4" customWidth="1"/>
    <col min="3" max="3" width="10.625" style="4" customWidth="1"/>
    <col min="4" max="4" width="18.625" style="4" customWidth="1"/>
    <col min="5" max="5" width="10.625" style="4" customWidth="1"/>
    <col min="6" max="6" width="18.625" style="4" customWidth="1"/>
    <col min="7" max="7" width="10.625" style="4" customWidth="1"/>
    <col min="8" max="8" width="18.625" style="4" customWidth="1"/>
    <col min="9" max="9" width="10.625" style="4" customWidth="1"/>
    <col min="10" max="16384" width="9.00390625" style="4" customWidth="1"/>
  </cols>
  <sheetData>
    <row r="1" spans="1:9" ht="21">
      <c r="A1" s="1"/>
      <c r="B1" s="2"/>
      <c r="C1" s="1"/>
      <c r="D1" s="3" t="s">
        <v>52</v>
      </c>
      <c r="E1" s="1"/>
      <c r="F1" s="1"/>
      <c r="G1" s="1"/>
      <c r="H1" s="1"/>
      <c r="I1" s="2"/>
    </row>
    <row r="2" spans="1:9" ht="21">
      <c r="A2" s="5"/>
      <c r="B2" s="2"/>
      <c r="C2" s="5"/>
      <c r="D2" s="6" t="s">
        <v>53</v>
      </c>
      <c r="E2" s="5"/>
      <c r="F2" s="5"/>
      <c r="G2" s="5"/>
      <c r="H2" s="5"/>
      <c r="I2" s="2"/>
    </row>
    <row r="3" spans="1:9" ht="17.25" thickBot="1">
      <c r="A3" s="7"/>
      <c r="B3" s="2"/>
      <c r="C3" s="8"/>
      <c r="D3" s="9" t="s">
        <v>54</v>
      </c>
      <c r="E3" s="8"/>
      <c r="F3" s="8"/>
      <c r="G3" s="8"/>
      <c r="H3" s="8"/>
      <c r="I3" s="10" t="s">
        <v>55</v>
      </c>
    </row>
    <row r="4" spans="1:9" ht="16.5">
      <c r="A4" s="156" t="s">
        <v>56</v>
      </c>
      <c r="B4" s="158" t="s">
        <v>57</v>
      </c>
      <c r="C4" s="158"/>
      <c r="D4" s="158" t="s">
        <v>58</v>
      </c>
      <c r="E4" s="158"/>
      <c r="F4" s="158" t="s">
        <v>59</v>
      </c>
      <c r="G4" s="158"/>
      <c r="H4" s="158" t="s">
        <v>60</v>
      </c>
      <c r="I4" s="159"/>
    </row>
    <row r="5" spans="1:9" ht="17.25" thickBot="1">
      <c r="A5" s="157"/>
      <c r="B5" s="27" t="s">
        <v>61</v>
      </c>
      <c r="C5" s="27" t="s">
        <v>62</v>
      </c>
      <c r="D5" s="27" t="s">
        <v>61</v>
      </c>
      <c r="E5" s="27" t="s">
        <v>62</v>
      </c>
      <c r="F5" s="27" t="s">
        <v>61</v>
      </c>
      <c r="G5" s="27" t="s">
        <v>62</v>
      </c>
      <c r="H5" s="27" t="s">
        <v>61</v>
      </c>
      <c r="I5" s="28" t="s">
        <v>62</v>
      </c>
    </row>
    <row r="6" spans="1:9" ht="16.5">
      <c r="A6" s="14" t="s">
        <v>63</v>
      </c>
      <c r="B6" s="15">
        <v>0</v>
      </c>
      <c r="C6" s="15"/>
      <c r="D6" s="15">
        <v>0</v>
      </c>
      <c r="E6" s="15"/>
      <c r="F6" s="15">
        <v>0</v>
      </c>
      <c r="G6" s="15"/>
      <c r="H6" s="15">
        <v>0</v>
      </c>
      <c r="I6" s="16"/>
    </row>
    <row r="7" spans="1:9" ht="16.5">
      <c r="A7" s="17" t="s">
        <v>64</v>
      </c>
      <c r="B7" s="18">
        <v>0</v>
      </c>
      <c r="C7" s="18"/>
      <c r="D7" s="18">
        <v>0</v>
      </c>
      <c r="E7" s="18"/>
      <c r="F7" s="18">
        <v>0</v>
      </c>
      <c r="G7" s="18"/>
      <c r="H7" s="18">
        <v>0</v>
      </c>
      <c r="I7" s="19"/>
    </row>
    <row r="8" spans="1:9" ht="16.5">
      <c r="A8" s="17" t="s">
        <v>65</v>
      </c>
      <c r="B8" s="18">
        <v>0</v>
      </c>
      <c r="C8" s="18"/>
      <c r="D8" s="18">
        <v>0</v>
      </c>
      <c r="E8" s="18"/>
      <c r="F8" s="18">
        <v>0</v>
      </c>
      <c r="G8" s="18"/>
      <c r="H8" s="18">
        <v>0</v>
      </c>
      <c r="I8" s="19"/>
    </row>
    <row r="9" spans="1:9" ht="16.5">
      <c r="A9" s="17" t="s">
        <v>66</v>
      </c>
      <c r="B9" s="18">
        <v>0</v>
      </c>
      <c r="C9" s="18"/>
      <c r="D9" s="18">
        <v>0</v>
      </c>
      <c r="E9" s="18"/>
      <c r="F9" s="18">
        <v>0</v>
      </c>
      <c r="G9" s="18"/>
      <c r="H9" s="18">
        <v>0</v>
      </c>
      <c r="I9" s="19"/>
    </row>
    <row r="10" spans="1:9" ht="16.5">
      <c r="A10" s="20" t="s">
        <v>67</v>
      </c>
      <c r="B10" s="21">
        <v>0</v>
      </c>
      <c r="C10" s="21"/>
      <c r="D10" s="21">
        <v>0</v>
      </c>
      <c r="E10" s="21"/>
      <c r="F10" s="21">
        <v>0</v>
      </c>
      <c r="G10" s="21"/>
      <c r="H10" s="21">
        <v>0</v>
      </c>
      <c r="I10" s="22"/>
    </row>
    <row r="11" spans="1:9" ht="16.5">
      <c r="A11" s="17" t="s">
        <v>68</v>
      </c>
      <c r="B11" s="18">
        <v>0</v>
      </c>
      <c r="C11" s="18"/>
      <c r="D11" s="18">
        <v>0</v>
      </c>
      <c r="E11" s="18"/>
      <c r="F11" s="18">
        <v>0</v>
      </c>
      <c r="G11" s="18"/>
      <c r="H11" s="18">
        <v>0</v>
      </c>
      <c r="I11" s="19"/>
    </row>
    <row r="12" spans="1:9" ht="16.5">
      <c r="A12" s="17" t="s">
        <v>69</v>
      </c>
      <c r="B12" s="18">
        <v>0</v>
      </c>
      <c r="C12" s="18"/>
      <c r="D12" s="18">
        <v>0</v>
      </c>
      <c r="E12" s="18"/>
      <c r="F12" s="18">
        <v>0</v>
      </c>
      <c r="G12" s="18"/>
      <c r="H12" s="18">
        <v>0</v>
      </c>
      <c r="I12" s="19"/>
    </row>
    <row r="13" spans="1:9" ht="16.5">
      <c r="A13" s="17" t="s">
        <v>70</v>
      </c>
      <c r="B13" s="18">
        <v>0</v>
      </c>
      <c r="C13" s="18"/>
      <c r="D13" s="18">
        <v>0</v>
      </c>
      <c r="E13" s="18"/>
      <c r="F13" s="18">
        <v>0</v>
      </c>
      <c r="G13" s="18"/>
      <c r="H13" s="18">
        <v>0</v>
      </c>
      <c r="I13" s="19"/>
    </row>
    <row r="14" spans="1:9" ht="16.5">
      <c r="A14" s="17" t="s">
        <v>71</v>
      </c>
      <c r="B14" s="18">
        <v>0</v>
      </c>
      <c r="C14" s="18"/>
      <c r="D14" s="18">
        <v>0</v>
      </c>
      <c r="E14" s="18"/>
      <c r="F14" s="18">
        <v>0</v>
      </c>
      <c r="G14" s="18"/>
      <c r="H14" s="18">
        <v>0</v>
      </c>
      <c r="I14" s="19"/>
    </row>
    <row r="15" spans="1:9" ht="16.5">
      <c r="A15" s="17" t="s">
        <v>72</v>
      </c>
      <c r="B15" s="18">
        <v>0</v>
      </c>
      <c r="C15" s="18"/>
      <c r="D15" s="18">
        <v>0</v>
      </c>
      <c r="E15" s="18"/>
      <c r="F15" s="18">
        <v>0</v>
      </c>
      <c r="G15" s="18"/>
      <c r="H15" s="18">
        <v>0</v>
      </c>
      <c r="I15" s="19"/>
    </row>
    <row r="16" spans="1:9" ht="16.5">
      <c r="A16" s="20" t="s">
        <v>73</v>
      </c>
      <c r="B16" s="21">
        <v>0</v>
      </c>
      <c r="C16" s="21"/>
      <c r="D16" s="21">
        <v>0</v>
      </c>
      <c r="E16" s="21"/>
      <c r="F16" s="21">
        <v>0</v>
      </c>
      <c r="G16" s="21"/>
      <c r="H16" s="21">
        <v>0</v>
      </c>
      <c r="I16" s="22"/>
    </row>
    <row r="17" spans="1:9" ht="16.5">
      <c r="A17" s="29"/>
      <c r="B17" s="30"/>
      <c r="C17" s="30"/>
      <c r="D17" s="30"/>
      <c r="E17" s="30"/>
      <c r="F17" s="30"/>
      <c r="G17" s="30"/>
      <c r="H17" s="30"/>
      <c r="I17" s="31"/>
    </row>
    <row r="18" spans="1:9" ht="16.5">
      <c r="A18" s="20" t="s">
        <v>74</v>
      </c>
      <c r="B18" s="21">
        <v>246558000</v>
      </c>
      <c r="C18" s="21">
        <v>100</v>
      </c>
      <c r="D18" s="21">
        <v>250937731</v>
      </c>
      <c r="E18" s="21">
        <v>100</v>
      </c>
      <c r="F18" s="21">
        <v>4379731</v>
      </c>
      <c r="G18" s="21">
        <v>1.776349175447562</v>
      </c>
      <c r="H18" s="21">
        <v>202825607</v>
      </c>
      <c r="I18" s="22">
        <v>100</v>
      </c>
    </row>
    <row r="19" spans="1:9" ht="16.5">
      <c r="A19" s="17" t="s">
        <v>75</v>
      </c>
      <c r="B19" s="18">
        <v>246558000</v>
      </c>
      <c r="C19" s="18">
        <v>100</v>
      </c>
      <c r="D19" s="18">
        <v>250937731</v>
      </c>
      <c r="E19" s="18">
        <v>100</v>
      </c>
      <c r="F19" s="18">
        <v>4379731</v>
      </c>
      <c r="G19" s="18">
        <v>1.776349175447562</v>
      </c>
      <c r="H19" s="18">
        <v>202825607</v>
      </c>
      <c r="I19" s="19">
        <v>100</v>
      </c>
    </row>
    <row r="20" spans="1:9" ht="16.5">
      <c r="A20" s="17" t="s">
        <v>76</v>
      </c>
      <c r="B20" s="18">
        <v>0</v>
      </c>
      <c r="C20" s="18"/>
      <c r="D20" s="18">
        <v>0</v>
      </c>
      <c r="E20" s="18"/>
      <c r="F20" s="18">
        <v>0</v>
      </c>
      <c r="G20" s="18"/>
      <c r="H20" s="18">
        <v>0</v>
      </c>
      <c r="I20" s="19"/>
    </row>
    <row r="21" spans="1:9" ht="16.5">
      <c r="A21" s="20" t="s">
        <v>77</v>
      </c>
      <c r="B21" s="21">
        <v>246558000</v>
      </c>
      <c r="C21" s="21">
        <v>100</v>
      </c>
      <c r="D21" s="21">
        <v>250937731</v>
      </c>
      <c r="E21" s="21">
        <v>100</v>
      </c>
      <c r="F21" s="21">
        <v>4379731</v>
      </c>
      <c r="G21" s="21">
        <v>1.776349175447562</v>
      </c>
      <c r="H21" s="21">
        <v>202825607</v>
      </c>
      <c r="I21" s="22">
        <v>100</v>
      </c>
    </row>
    <row r="22" spans="1:9" ht="16.5">
      <c r="A22" s="17" t="s">
        <v>78</v>
      </c>
      <c r="B22" s="18">
        <v>0</v>
      </c>
      <c r="C22" s="18"/>
      <c r="D22" s="18">
        <v>0</v>
      </c>
      <c r="E22" s="18"/>
      <c r="F22" s="18">
        <v>0</v>
      </c>
      <c r="G22" s="18"/>
      <c r="H22" s="18">
        <v>0</v>
      </c>
      <c r="I22" s="19"/>
    </row>
    <row r="23" spans="1:9" ht="16.5">
      <c r="A23" s="17" t="s">
        <v>79</v>
      </c>
      <c r="B23" s="18">
        <v>246558000</v>
      </c>
      <c r="C23" s="18">
        <v>100</v>
      </c>
      <c r="D23" s="18">
        <v>250937731</v>
      </c>
      <c r="E23" s="18">
        <v>100</v>
      </c>
      <c r="F23" s="18">
        <v>4379731</v>
      </c>
      <c r="G23" s="18">
        <v>1.776349175447562</v>
      </c>
      <c r="H23" s="18">
        <v>202825607</v>
      </c>
      <c r="I23" s="19">
        <v>100</v>
      </c>
    </row>
    <row r="24" spans="1:9" ht="16.5">
      <c r="A24" s="17" t="s">
        <v>80</v>
      </c>
      <c r="B24" s="18">
        <v>0</v>
      </c>
      <c r="C24" s="18"/>
      <c r="D24" s="18">
        <v>0</v>
      </c>
      <c r="E24" s="18"/>
      <c r="F24" s="18">
        <v>0</v>
      </c>
      <c r="G24" s="18"/>
      <c r="H24" s="18">
        <v>0</v>
      </c>
      <c r="I24" s="19"/>
    </row>
    <row r="25" spans="1:9" ht="16.5">
      <c r="A25" s="17" t="s">
        <v>81</v>
      </c>
      <c r="B25" s="18">
        <v>0</v>
      </c>
      <c r="C25" s="18"/>
      <c r="D25" s="18">
        <v>0</v>
      </c>
      <c r="E25" s="18"/>
      <c r="F25" s="18">
        <v>0</v>
      </c>
      <c r="G25" s="18"/>
      <c r="H25" s="18">
        <v>0</v>
      </c>
      <c r="I25" s="19"/>
    </row>
    <row r="26" spans="1:9" ht="17.25" thickBot="1">
      <c r="A26" s="23" t="s">
        <v>82</v>
      </c>
      <c r="B26" s="24">
        <v>0</v>
      </c>
      <c r="C26" s="24"/>
      <c r="D26" s="24">
        <v>0</v>
      </c>
      <c r="E26" s="24"/>
      <c r="F26" s="24">
        <v>0</v>
      </c>
      <c r="G26" s="24"/>
      <c r="H26" s="24">
        <v>0</v>
      </c>
      <c r="I26" s="25"/>
    </row>
  </sheetData>
  <sheetProtection/>
  <mergeCells count="5">
    <mergeCell ref="A4:A5"/>
    <mergeCell ref="B4:C4"/>
    <mergeCell ref="D4:E4"/>
    <mergeCell ref="F4:G4"/>
    <mergeCell ref="H4:I4"/>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J7"/>
  <sheetViews>
    <sheetView zoomScalePageLayoutView="0" workbookViewId="0" topLeftCell="A1">
      <selection activeCell="A1" sqref="A1:IV16384"/>
    </sheetView>
  </sheetViews>
  <sheetFormatPr defaultColWidth="9.00390625" defaultRowHeight="15.75"/>
  <cols>
    <col min="1" max="1" width="14.50390625" style="89" customWidth="1"/>
    <col min="2" max="2" width="9.625" style="89" customWidth="1"/>
    <col min="3" max="3" width="15.625" style="89" customWidth="1"/>
    <col min="4" max="4" width="9.625" style="89" customWidth="1"/>
    <col min="5" max="5" width="15.625" style="89" customWidth="1"/>
    <col min="6" max="6" width="9.625" style="89" customWidth="1"/>
    <col min="7" max="7" width="8.625" style="89" customWidth="1"/>
    <col min="8" max="8" width="15.625" style="89" customWidth="1"/>
    <col min="9" max="9" width="8.625" style="89" customWidth="1"/>
    <col min="10" max="10" width="24.125" style="89" customWidth="1"/>
  </cols>
  <sheetData>
    <row r="1" spans="1:10" ht="21">
      <c r="A1" s="75"/>
      <c r="B1" s="75"/>
      <c r="C1" s="75"/>
      <c r="D1" s="75"/>
      <c r="E1" s="3" t="s">
        <v>440</v>
      </c>
      <c r="F1" s="75"/>
      <c r="G1" s="75"/>
      <c r="H1" s="75"/>
      <c r="I1" s="75"/>
      <c r="J1" s="75"/>
    </row>
    <row r="2" spans="1:10" ht="21">
      <c r="A2" s="75"/>
      <c r="B2" s="75"/>
      <c r="C2" s="75"/>
      <c r="D2" s="75"/>
      <c r="E2" s="6" t="s">
        <v>634</v>
      </c>
      <c r="F2" s="75"/>
      <c r="G2" s="75"/>
      <c r="H2" s="75"/>
      <c r="I2" s="75"/>
      <c r="J2" s="75"/>
    </row>
    <row r="3" spans="1:10" ht="17.25" thickBot="1">
      <c r="A3" s="7"/>
      <c r="B3" s="9"/>
      <c r="C3" s="9"/>
      <c r="D3" s="9"/>
      <c r="E3" s="91" t="s">
        <v>442</v>
      </c>
      <c r="F3" s="9"/>
      <c r="G3" s="9"/>
      <c r="H3" s="9"/>
      <c r="I3" s="9"/>
      <c r="J3" s="65" t="s">
        <v>443</v>
      </c>
    </row>
    <row r="4" spans="1:10" ht="16.5">
      <c r="A4" s="160" t="s">
        <v>635</v>
      </c>
      <c r="B4" s="170" t="s">
        <v>380</v>
      </c>
      <c r="C4" s="170"/>
      <c r="D4" s="170" t="s">
        <v>636</v>
      </c>
      <c r="E4" s="170"/>
      <c r="F4" s="170" t="s">
        <v>382</v>
      </c>
      <c r="G4" s="170"/>
      <c r="H4" s="170"/>
      <c r="I4" s="170"/>
      <c r="J4" s="193" t="s">
        <v>637</v>
      </c>
    </row>
    <row r="5" spans="1:10" ht="17.25" thickBot="1">
      <c r="A5" s="161"/>
      <c r="B5" s="44" t="s">
        <v>638</v>
      </c>
      <c r="C5" s="44" t="s">
        <v>639</v>
      </c>
      <c r="D5" s="44" t="s">
        <v>638</v>
      </c>
      <c r="E5" s="44" t="s">
        <v>639</v>
      </c>
      <c r="F5" s="44" t="s">
        <v>638</v>
      </c>
      <c r="G5" s="44" t="s">
        <v>388</v>
      </c>
      <c r="H5" s="44" t="s">
        <v>639</v>
      </c>
      <c r="I5" s="44" t="s">
        <v>388</v>
      </c>
      <c r="J5" s="192"/>
    </row>
    <row r="6" spans="1:10" ht="297">
      <c r="A6" s="133" t="s">
        <v>640</v>
      </c>
      <c r="B6" s="101">
        <v>1</v>
      </c>
      <c r="C6" s="101">
        <v>605000</v>
      </c>
      <c r="D6" s="101">
        <v>1</v>
      </c>
      <c r="E6" s="101">
        <v>573096</v>
      </c>
      <c r="F6" s="101">
        <f>D6-B6</f>
        <v>0</v>
      </c>
      <c r="G6" s="134">
        <f>IF(B6=0,"",ROUND(F6*100/B6,2))</f>
        <v>0</v>
      </c>
      <c r="H6" s="101">
        <f>E6-C6</f>
        <v>-31904</v>
      </c>
      <c r="I6" s="134">
        <f>IF(C6=0,"",ROUND(H6*100/C6,2))</f>
        <v>-5.27</v>
      </c>
      <c r="J6" s="103" t="s">
        <v>641</v>
      </c>
    </row>
    <row r="7" spans="1:10" ht="17.25" thickBot="1">
      <c r="A7" s="116" t="s">
        <v>259</v>
      </c>
      <c r="B7" s="117">
        <v>1</v>
      </c>
      <c r="C7" s="117">
        <v>605000</v>
      </c>
      <c r="D7" s="117">
        <v>1</v>
      </c>
      <c r="E7" s="117">
        <v>573096</v>
      </c>
      <c r="F7" s="117">
        <f>D7-B7</f>
        <v>0</v>
      </c>
      <c r="G7" s="55">
        <f>IF(B7=0,"",ROUND(F7*100/B7,2))</f>
        <v>0</v>
      </c>
      <c r="H7" s="117">
        <f>E7-C7</f>
        <v>-31904</v>
      </c>
      <c r="I7" s="55">
        <f>IF(C7=0,"",ROUND(H7*100/C7,2))</f>
        <v>-5.27</v>
      </c>
      <c r="J7" s="121"/>
    </row>
  </sheetData>
  <sheetProtection/>
  <mergeCells count="5">
    <mergeCell ref="A4:A5"/>
    <mergeCell ref="B4:C4"/>
    <mergeCell ref="D4:E4"/>
    <mergeCell ref="F4:I4"/>
    <mergeCell ref="J4:J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55"/>
  <sheetViews>
    <sheetView zoomScalePageLayoutView="0" workbookViewId="0" topLeftCell="B1">
      <selection activeCell="G16" sqref="G16"/>
    </sheetView>
  </sheetViews>
  <sheetFormatPr defaultColWidth="9.00390625" defaultRowHeight="15.75"/>
  <cols>
    <col min="1" max="1" width="22.75390625" style="89" bestFit="1" customWidth="1"/>
    <col min="2" max="2" width="18.375" style="89" bestFit="1" customWidth="1"/>
    <col min="3" max="3" width="16.125" style="89" bestFit="1" customWidth="1"/>
    <col min="4" max="4" width="18.375" style="89" bestFit="1" customWidth="1"/>
    <col min="5" max="5" width="20.75390625" style="89" customWidth="1"/>
    <col min="6" max="6" width="16.125" style="89" bestFit="1" customWidth="1"/>
    <col min="7" max="7" width="18.375" style="89" bestFit="1" customWidth="1"/>
    <col min="8" max="8" width="16.125" style="89" bestFit="1" customWidth="1"/>
    <col min="9" max="9" width="15.00390625" style="89" bestFit="1" customWidth="1"/>
  </cols>
  <sheetData>
    <row r="1" spans="1:9" ht="21">
      <c r="A1" s="75"/>
      <c r="B1" s="75"/>
      <c r="D1" s="3"/>
      <c r="E1" s="3" t="s">
        <v>440</v>
      </c>
      <c r="F1" s="3"/>
      <c r="G1" s="3"/>
      <c r="H1" s="75"/>
      <c r="I1" s="75"/>
    </row>
    <row r="2" spans="1:9" ht="21">
      <c r="A2" s="75"/>
      <c r="B2" s="75"/>
      <c r="D2" s="6"/>
      <c r="E2" s="6" t="s">
        <v>642</v>
      </c>
      <c r="F2" s="6"/>
      <c r="G2" s="6"/>
      <c r="H2" s="75"/>
      <c r="I2" s="75"/>
    </row>
    <row r="3" spans="1:9" ht="17.25" thickBot="1">
      <c r="A3" s="7"/>
      <c r="B3" s="9"/>
      <c r="D3" s="8"/>
      <c r="E3" s="91" t="s">
        <v>442</v>
      </c>
      <c r="F3" s="8"/>
      <c r="G3" s="8"/>
      <c r="H3" s="9"/>
      <c r="I3" s="65" t="s">
        <v>443</v>
      </c>
    </row>
    <row r="4" spans="1:9" ht="16.5">
      <c r="A4" s="142" t="s">
        <v>643</v>
      </c>
      <c r="B4" s="175" t="s">
        <v>644</v>
      </c>
      <c r="C4" s="176"/>
      <c r="D4" s="177"/>
      <c r="E4" s="175" t="s">
        <v>645</v>
      </c>
      <c r="F4" s="176"/>
      <c r="G4" s="177"/>
      <c r="H4" s="178" t="s">
        <v>382</v>
      </c>
      <c r="I4" s="200"/>
    </row>
    <row r="5" spans="1:9" ht="59.25" customHeight="1" thickBot="1">
      <c r="A5" s="144"/>
      <c r="B5" s="64" t="s">
        <v>646</v>
      </c>
      <c r="C5" s="64" t="s">
        <v>647</v>
      </c>
      <c r="D5" s="12" t="s">
        <v>386</v>
      </c>
      <c r="E5" s="11" t="s">
        <v>646</v>
      </c>
      <c r="F5" s="64" t="s">
        <v>647</v>
      </c>
      <c r="G5" s="12" t="s">
        <v>386</v>
      </c>
      <c r="H5" s="63" t="s">
        <v>387</v>
      </c>
      <c r="I5" s="13" t="s">
        <v>388</v>
      </c>
    </row>
    <row r="6" spans="1:9" ht="16.5">
      <c r="A6" s="133" t="s">
        <v>648</v>
      </c>
      <c r="B6" s="134">
        <v>1168324000</v>
      </c>
      <c r="C6" s="134">
        <v>80350000</v>
      </c>
      <c r="D6" s="134">
        <v>1248674000</v>
      </c>
      <c r="E6" s="134">
        <v>1146743102</v>
      </c>
      <c r="F6" s="134">
        <v>76011590</v>
      </c>
      <c r="G6" s="134">
        <v>1222754692</v>
      </c>
      <c r="H6" s="134">
        <f aca="true" t="shared" si="0" ref="H6:H55">G6-D6</f>
        <v>-25919308</v>
      </c>
      <c r="I6" s="135">
        <f aca="true" t="shared" si="1" ref="I6:I55">IF(D6=0,"",ROUND(H6*100/D6,2))</f>
        <v>-2.08</v>
      </c>
    </row>
    <row r="7" spans="1:9" ht="16.5">
      <c r="A7" s="48" t="s">
        <v>649</v>
      </c>
      <c r="B7" s="49">
        <v>829192000</v>
      </c>
      <c r="C7" s="49">
        <v>0</v>
      </c>
      <c r="D7" s="49">
        <v>829192000</v>
      </c>
      <c r="E7" s="49">
        <v>779045193</v>
      </c>
      <c r="F7" s="49">
        <v>2237275</v>
      </c>
      <c r="G7" s="49">
        <v>781282468</v>
      </c>
      <c r="H7" s="49">
        <f t="shared" si="0"/>
        <v>-47909532</v>
      </c>
      <c r="I7" s="136">
        <f t="shared" si="1"/>
        <v>-5.78</v>
      </c>
    </row>
    <row r="8" spans="1:9" ht="16.5">
      <c r="A8" s="48" t="s">
        <v>650</v>
      </c>
      <c r="B8" s="49">
        <v>50000000</v>
      </c>
      <c r="C8" s="49">
        <v>78400000</v>
      </c>
      <c r="D8" s="49">
        <v>128400000</v>
      </c>
      <c r="E8" s="49">
        <v>48614778</v>
      </c>
      <c r="F8" s="49">
        <v>71927741</v>
      </c>
      <c r="G8" s="49">
        <v>120542519</v>
      </c>
      <c r="H8" s="49">
        <f t="shared" si="0"/>
        <v>-7857481</v>
      </c>
      <c r="I8" s="136">
        <f t="shared" si="1"/>
        <v>-6.12</v>
      </c>
    </row>
    <row r="9" spans="1:9" ht="16.5">
      <c r="A9" s="48" t="s">
        <v>651</v>
      </c>
      <c r="B9" s="49">
        <v>8105000</v>
      </c>
      <c r="C9" s="49">
        <v>350000</v>
      </c>
      <c r="D9" s="49">
        <v>8455000</v>
      </c>
      <c r="E9" s="49">
        <v>6340212</v>
      </c>
      <c r="F9" s="49">
        <v>234405</v>
      </c>
      <c r="G9" s="49">
        <v>6574617</v>
      </c>
      <c r="H9" s="49">
        <f t="shared" si="0"/>
        <v>-1880383</v>
      </c>
      <c r="I9" s="136">
        <f t="shared" si="1"/>
        <v>-22.24</v>
      </c>
    </row>
    <row r="10" spans="1:9" ht="16.5">
      <c r="A10" s="48" t="s">
        <v>652</v>
      </c>
      <c r="B10" s="49">
        <v>119607000</v>
      </c>
      <c r="C10" s="49">
        <v>0</v>
      </c>
      <c r="D10" s="49">
        <v>119607000</v>
      </c>
      <c r="E10" s="49">
        <v>112038183</v>
      </c>
      <c r="F10" s="49">
        <v>0</v>
      </c>
      <c r="G10" s="49">
        <v>112038183</v>
      </c>
      <c r="H10" s="49">
        <f t="shared" si="0"/>
        <v>-7568817</v>
      </c>
      <c r="I10" s="136">
        <f t="shared" si="1"/>
        <v>-6.33</v>
      </c>
    </row>
    <row r="11" spans="1:9" ht="16.5">
      <c r="A11" s="48" t="s">
        <v>653</v>
      </c>
      <c r="B11" s="49">
        <v>57547000</v>
      </c>
      <c r="C11" s="49">
        <v>0</v>
      </c>
      <c r="D11" s="49">
        <v>57547000</v>
      </c>
      <c r="E11" s="49">
        <v>104837462</v>
      </c>
      <c r="F11" s="49">
        <v>0</v>
      </c>
      <c r="G11" s="49">
        <v>104837462</v>
      </c>
      <c r="H11" s="49">
        <f t="shared" si="0"/>
        <v>47290462</v>
      </c>
      <c r="I11" s="136">
        <f t="shared" si="1"/>
        <v>82.18</v>
      </c>
    </row>
    <row r="12" spans="1:9" ht="16.5">
      <c r="A12" s="48" t="s">
        <v>654</v>
      </c>
      <c r="B12" s="49">
        <v>103873000</v>
      </c>
      <c r="C12" s="49">
        <v>1600000</v>
      </c>
      <c r="D12" s="49">
        <v>105473000</v>
      </c>
      <c r="E12" s="49">
        <v>95867274</v>
      </c>
      <c r="F12" s="49">
        <v>1612169</v>
      </c>
      <c r="G12" s="49">
        <v>97479443</v>
      </c>
      <c r="H12" s="49">
        <f t="shared" si="0"/>
        <v>-7993557</v>
      </c>
      <c r="I12" s="136">
        <f t="shared" si="1"/>
        <v>-7.58</v>
      </c>
    </row>
    <row r="13" spans="1:9" ht="16.5">
      <c r="A13" s="48" t="s">
        <v>655</v>
      </c>
      <c r="B13" s="49">
        <v>365442000</v>
      </c>
      <c r="C13" s="49">
        <v>431037000</v>
      </c>
      <c r="D13" s="49">
        <v>796479000</v>
      </c>
      <c r="E13" s="49">
        <v>375254801</v>
      </c>
      <c r="F13" s="49">
        <v>449982889</v>
      </c>
      <c r="G13" s="49">
        <v>825237690</v>
      </c>
      <c r="H13" s="49">
        <f t="shared" si="0"/>
        <v>28758690</v>
      </c>
      <c r="I13" s="136">
        <f t="shared" si="1"/>
        <v>3.61</v>
      </c>
    </row>
    <row r="14" spans="1:9" ht="16.5">
      <c r="A14" s="48" t="s">
        <v>656</v>
      </c>
      <c r="B14" s="49">
        <v>79693000</v>
      </c>
      <c r="C14" s="49">
        <v>12750000</v>
      </c>
      <c r="D14" s="49">
        <v>92443000</v>
      </c>
      <c r="E14" s="49">
        <v>75771517</v>
      </c>
      <c r="F14" s="49">
        <v>18259559</v>
      </c>
      <c r="G14" s="49">
        <v>94031076</v>
      </c>
      <c r="H14" s="49">
        <f t="shared" si="0"/>
        <v>1588076</v>
      </c>
      <c r="I14" s="136">
        <f t="shared" si="1"/>
        <v>1.72</v>
      </c>
    </row>
    <row r="15" spans="1:9" ht="16.5">
      <c r="A15" s="48" t="s">
        <v>657</v>
      </c>
      <c r="B15" s="49">
        <v>4928000</v>
      </c>
      <c r="C15" s="49">
        <v>4850000</v>
      </c>
      <c r="D15" s="49">
        <v>9778000</v>
      </c>
      <c r="E15" s="49">
        <v>3668473</v>
      </c>
      <c r="F15" s="49">
        <v>2528649</v>
      </c>
      <c r="G15" s="49">
        <v>6197122</v>
      </c>
      <c r="H15" s="49">
        <f t="shared" si="0"/>
        <v>-3580878</v>
      </c>
      <c r="I15" s="136">
        <f t="shared" si="1"/>
        <v>-36.62</v>
      </c>
    </row>
    <row r="16" spans="1:9" ht="16.5">
      <c r="A16" s="48" t="s">
        <v>658</v>
      </c>
      <c r="B16" s="49">
        <v>30168000</v>
      </c>
      <c r="C16" s="49">
        <v>51220000</v>
      </c>
      <c r="D16" s="49">
        <v>81388000</v>
      </c>
      <c r="E16" s="49">
        <v>27653917</v>
      </c>
      <c r="F16" s="49">
        <v>59791056</v>
      </c>
      <c r="G16" s="49">
        <v>87444973</v>
      </c>
      <c r="H16" s="49">
        <f t="shared" si="0"/>
        <v>6056973</v>
      </c>
      <c r="I16" s="136">
        <f t="shared" si="1"/>
        <v>7.44</v>
      </c>
    </row>
    <row r="17" spans="1:9" ht="16.5">
      <c r="A17" s="48" t="s">
        <v>659</v>
      </c>
      <c r="B17" s="49">
        <v>11455000</v>
      </c>
      <c r="C17" s="49">
        <v>9000000</v>
      </c>
      <c r="D17" s="49">
        <v>20455000</v>
      </c>
      <c r="E17" s="49">
        <v>10831518</v>
      </c>
      <c r="F17" s="49">
        <v>8979994</v>
      </c>
      <c r="G17" s="49">
        <v>19811512</v>
      </c>
      <c r="H17" s="49">
        <f t="shared" si="0"/>
        <v>-643488</v>
      </c>
      <c r="I17" s="136">
        <f t="shared" si="1"/>
        <v>-3.15</v>
      </c>
    </row>
    <row r="18" spans="1:9" ht="16.5">
      <c r="A18" s="48" t="s">
        <v>660</v>
      </c>
      <c r="B18" s="49">
        <v>22110000</v>
      </c>
      <c r="C18" s="49">
        <v>16300000</v>
      </c>
      <c r="D18" s="49">
        <v>38410000</v>
      </c>
      <c r="E18" s="49">
        <v>33545817</v>
      </c>
      <c r="F18" s="49">
        <v>22190678</v>
      </c>
      <c r="G18" s="49">
        <v>55736495</v>
      </c>
      <c r="H18" s="49">
        <f t="shared" si="0"/>
        <v>17326495</v>
      </c>
      <c r="I18" s="136">
        <f t="shared" si="1"/>
        <v>45.11</v>
      </c>
    </row>
    <row r="19" spans="1:9" ht="16.5">
      <c r="A19" s="48" t="s">
        <v>661</v>
      </c>
      <c r="B19" s="49">
        <v>2300000</v>
      </c>
      <c r="C19" s="49">
        <v>320000</v>
      </c>
      <c r="D19" s="49">
        <v>2620000</v>
      </c>
      <c r="E19" s="49">
        <v>2384174</v>
      </c>
      <c r="F19" s="49">
        <v>518936</v>
      </c>
      <c r="G19" s="49">
        <v>2903110</v>
      </c>
      <c r="H19" s="49">
        <f t="shared" si="0"/>
        <v>283110</v>
      </c>
      <c r="I19" s="136">
        <f t="shared" si="1"/>
        <v>10.81</v>
      </c>
    </row>
    <row r="20" spans="1:9" ht="16.5">
      <c r="A20" s="48" t="s">
        <v>662</v>
      </c>
      <c r="B20" s="49">
        <v>170455000</v>
      </c>
      <c r="C20" s="49">
        <v>306711000</v>
      </c>
      <c r="D20" s="49">
        <v>477166000</v>
      </c>
      <c r="E20" s="49">
        <v>171519183</v>
      </c>
      <c r="F20" s="49">
        <v>302294099</v>
      </c>
      <c r="G20" s="49">
        <v>473813282</v>
      </c>
      <c r="H20" s="49">
        <f t="shared" si="0"/>
        <v>-3352718</v>
      </c>
      <c r="I20" s="136">
        <f t="shared" si="1"/>
        <v>-0.7</v>
      </c>
    </row>
    <row r="21" spans="1:9" ht="16.5">
      <c r="A21" s="48" t="s">
        <v>663</v>
      </c>
      <c r="B21" s="49">
        <v>43600000</v>
      </c>
      <c r="C21" s="49">
        <v>29730000</v>
      </c>
      <c r="D21" s="49">
        <v>73330000</v>
      </c>
      <c r="E21" s="49">
        <v>49147202</v>
      </c>
      <c r="F21" s="49">
        <v>35263918</v>
      </c>
      <c r="G21" s="49">
        <v>84411120</v>
      </c>
      <c r="H21" s="49">
        <f t="shared" si="0"/>
        <v>11081120</v>
      </c>
      <c r="I21" s="136">
        <f t="shared" si="1"/>
        <v>15.11</v>
      </c>
    </row>
    <row r="22" spans="1:9" ht="16.5">
      <c r="A22" s="48" t="s">
        <v>664</v>
      </c>
      <c r="B22" s="49">
        <v>733000</v>
      </c>
      <c r="C22" s="49">
        <v>156000</v>
      </c>
      <c r="D22" s="49">
        <v>889000</v>
      </c>
      <c r="E22" s="49">
        <v>733000</v>
      </c>
      <c r="F22" s="49">
        <v>156000</v>
      </c>
      <c r="G22" s="49">
        <v>889000</v>
      </c>
      <c r="H22" s="49">
        <f t="shared" si="0"/>
        <v>0</v>
      </c>
      <c r="I22" s="136">
        <f t="shared" si="1"/>
        <v>0</v>
      </c>
    </row>
    <row r="23" spans="1:9" ht="16.5">
      <c r="A23" s="48" t="s">
        <v>665</v>
      </c>
      <c r="B23" s="49">
        <v>43027000</v>
      </c>
      <c r="C23" s="49">
        <v>72860000</v>
      </c>
      <c r="D23" s="49">
        <v>115887000</v>
      </c>
      <c r="E23" s="49">
        <v>46941348</v>
      </c>
      <c r="F23" s="49">
        <v>84586384</v>
      </c>
      <c r="G23" s="49">
        <v>131527732</v>
      </c>
      <c r="H23" s="49">
        <f t="shared" si="0"/>
        <v>15640732</v>
      </c>
      <c r="I23" s="136">
        <f t="shared" si="1"/>
        <v>13.5</v>
      </c>
    </row>
    <row r="24" spans="1:9" ht="16.5">
      <c r="A24" s="48" t="s">
        <v>666</v>
      </c>
      <c r="B24" s="49">
        <v>690000</v>
      </c>
      <c r="C24" s="49">
        <v>200000</v>
      </c>
      <c r="D24" s="49">
        <v>890000</v>
      </c>
      <c r="E24" s="49">
        <v>1819868</v>
      </c>
      <c r="F24" s="49">
        <v>232282</v>
      </c>
      <c r="G24" s="49">
        <v>2052150</v>
      </c>
      <c r="H24" s="49">
        <f t="shared" si="0"/>
        <v>1162150</v>
      </c>
      <c r="I24" s="136">
        <f t="shared" si="1"/>
        <v>130.58</v>
      </c>
    </row>
    <row r="25" spans="1:9" ht="16.5">
      <c r="A25" s="48" t="s">
        <v>667</v>
      </c>
      <c r="B25" s="49">
        <v>42287000</v>
      </c>
      <c r="C25" s="49">
        <v>72660000</v>
      </c>
      <c r="D25" s="49">
        <v>114947000</v>
      </c>
      <c r="E25" s="49">
        <v>45121480</v>
      </c>
      <c r="F25" s="49">
        <v>84354102</v>
      </c>
      <c r="G25" s="49">
        <v>129475582</v>
      </c>
      <c r="H25" s="49">
        <f t="shared" si="0"/>
        <v>14528582</v>
      </c>
      <c r="I25" s="136">
        <f t="shared" si="1"/>
        <v>12.64</v>
      </c>
    </row>
    <row r="26" spans="1:9" ht="16.5">
      <c r="A26" s="48" t="s">
        <v>668</v>
      </c>
      <c r="B26" s="49">
        <v>50000</v>
      </c>
      <c r="C26" s="49">
        <v>0</v>
      </c>
      <c r="D26" s="49">
        <v>50000</v>
      </c>
      <c r="E26" s="49">
        <v>0</v>
      </c>
      <c r="F26" s="49">
        <v>0</v>
      </c>
      <c r="G26" s="49">
        <v>0</v>
      </c>
      <c r="H26" s="49">
        <f t="shared" si="0"/>
        <v>-50000</v>
      </c>
      <c r="I26" s="136">
        <f t="shared" si="1"/>
        <v>-100</v>
      </c>
    </row>
    <row r="27" spans="1:9" ht="16.5">
      <c r="A27" s="48" t="s">
        <v>669</v>
      </c>
      <c r="B27" s="49">
        <v>31413000</v>
      </c>
      <c r="C27" s="49">
        <v>9250000</v>
      </c>
      <c r="D27" s="49">
        <v>40663000</v>
      </c>
      <c r="E27" s="49">
        <v>36225848</v>
      </c>
      <c r="F27" s="49">
        <v>10179957</v>
      </c>
      <c r="G27" s="49">
        <v>46405805</v>
      </c>
      <c r="H27" s="49">
        <f t="shared" si="0"/>
        <v>5742805</v>
      </c>
      <c r="I27" s="136">
        <f t="shared" si="1"/>
        <v>14.12</v>
      </c>
    </row>
    <row r="28" spans="1:9" ht="16.5">
      <c r="A28" s="48" t="s">
        <v>670</v>
      </c>
      <c r="B28" s="49">
        <v>1400000</v>
      </c>
      <c r="C28" s="49">
        <v>400000</v>
      </c>
      <c r="D28" s="49">
        <v>1800000</v>
      </c>
      <c r="E28" s="49">
        <v>278768</v>
      </c>
      <c r="F28" s="49">
        <v>601293</v>
      </c>
      <c r="G28" s="49">
        <v>880061</v>
      </c>
      <c r="H28" s="49">
        <f t="shared" si="0"/>
        <v>-919939</v>
      </c>
      <c r="I28" s="136">
        <f t="shared" si="1"/>
        <v>-51.11</v>
      </c>
    </row>
    <row r="29" spans="1:9" ht="16.5">
      <c r="A29" s="48" t="s">
        <v>671</v>
      </c>
      <c r="B29" s="49">
        <v>3750000</v>
      </c>
      <c r="C29" s="49">
        <v>1900000</v>
      </c>
      <c r="D29" s="49">
        <v>5650000</v>
      </c>
      <c r="E29" s="49">
        <v>2410959</v>
      </c>
      <c r="F29" s="49">
        <v>3550180</v>
      </c>
      <c r="G29" s="49">
        <v>5961139</v>
      </c>
      <c r="H29" s="49">
        <f t="shared" si="0"/>
        <v>311139</v>
      </c>
      <c r="I29" s="136">
        <f t="shared" si="1"/>
        <v>5.51</v>
      </c>
    </row>
    <row r="30" spans="1:9" ht="16.5">
      <c r="A30" s="48" t="s">
        <v>672</v>
      </c>
      <c r="B30" s="49">
        <v>22450000</v>
      </c>
      <c r="C30" s="49">
        <v>3350000</v>
      </c>
      <c r="D30" s="49">
        <v>25800000</v>
      </c>
      <c r="E30" s="49">
        <v>29502164</v>
      </c>
      <c r="F30" s="49">
        <v>4304412</v>
      </c>
      <c r="G30" s="49">
        <v>33806576</v>
      </c>
      <c r="H30" s="49">
        <f t="shared" si="0"/>
        <v>8006576</v>
      </c>
      <c r="I30" s="136">
        <f t="shared" si="1"/>
        <v>31.03</v>
      </c>
    </row>
    <row r="31" spans="1:9" ht="16.5">
      <c r="A31" s="48" t="s">
        <v>673</v>
      </c>
      <c r="B31" s="49">
        <v>1813000</v>
      </c>
      <c r="C31" s="49">
        <v>850000</v>
      </c>
      <c r="D31" s="49">
        <v>2663000</v>
      </c>
      <c r="E31" s="49">
        <v>1866798</v>
      </c>
      <c r="F31" s="49">
        <v>1484914</v>
      </c>
      <c r="G31" s="49">
        <v>3351712</v>
      </c>
      <c r="H31" s="49">
        <f t="shared" si="0"/>
        <v>688712</v>
      </c>
      <c r="I31" s="136">
        <f t="shared" si="1"/>
        <v>25.86</v>
      </c>
    </row>
    <row r="32" spans="1:9" ht="16.5">
      <c r="A32" s="48" t="s">
        <v>674</v>
      </c>
      <c r="B32" s="49">
        <v>2000000</v>
      </c>
      <c r="C32" s="49">
        <v>2750000</v>
      </c>
      <c r="D32" s="49">
        <v>4750000</v>
      </c>
      <c r="E32" s="49">
        <v>2167159</v>
      </c>
      <c r="F32" s="49">
        <v>239158</v>
      </c>
      <c r="G32" s="49">
        <v>2406317</v>
      </c>
      <c r="H32" s="49">
        <f t="shared" si="0"/>
        <v>-2343683</v>
      </c>
      <c r="I32" s="136">
        <f t="shared" si="1"/>
        <v>-49.34</v>
      </c>
    </row>
    <row r="33" spans="1:9" ht="16.5">
      <c r="A33" s="48" t="s">
        <v>675</v>
      </c>
      <c r="B33" s="49">
        <v>335249000</v>
      </c>
      <c r="C33" s="49">
        <v>114151000</v>
      </c>
      <c r="D33" s="49">
        <v>449400000</v>
      </c>
      <c r="E33" s="49">
        <v>313879636</v>
      </c>
      <c r="F33" s="49">
        <v>97796943</v>
      </c>
      <c r="G33" s="49">
        <v>411676579</v>
      </c>
      <c r="H33" s="49">
        <f t="shared" si="0"/>
        <v>-37723421</v>
      </c>
      <c r="I33" s="136">
        <f t="shared" si="1"/>
        <v>-8.39</v>
      </c>
    </row>
    <row r="34" spans="1:9" ht="16.5">
      <c r="A34" s="48" t="s">
        <v>676</v>
      </c>
      <c r="B34" s="49">
        <v>3994000</v>
      </c>
      <c r="C34" s="49">
        <v>67000</v>
      </c>
      <c r="D34" s="49">
        <v>4061000</v>
      </c>
      <c r="E34" s="49">
        <v>6524154</v>
      </c>
      <c r="F34" s="49">
        <v>66660</v>
      </c>
      <c r="G34" s="49">
        <v>6590814</v>
      </c>
      <c r="H34" s="49">
        <f t="shared" si="0"/>
        <v>2529814</v>
      </c>
      <c r="I34" s="136">
        <f t="shared" si="1"/>
        <v>62.3</v>
      </c>
    </row>
    <row r="35" spans="1:9" ht="16.5">
      <c r="A35" s="48" t="s">
        <v>677</v>
      </c>
      <c r="B35" s="49">
        <v>34867000</v>
      </c>
      <c r="C35" s="49">
        <v>577000</v>
      </c>
      <c r="D35" s="49">
        <v>35444000</v>
      </c>
      <c r="E35" s="49">
        <v>35589086</v>
      </c>
      <c r="F35" s="49">
        <v>577032</v>
      </c>
      <c r="G35" s="49">
        <v>36166118</v>
      </c>
      <c r="H35" s="49">
        <f t="shared" si="0"/>
        <v>722118</v>
      </c>
      <c r="I35" s="136">
        <f t="shared" si="1"/>
        <v>2.04</v>
      </c>
    </row>
    <row r="36" spans="1:9" ht="16.5">
      <c r="A36" s="48" t="s">
        <v>678</v>
      </c>
      <c r="B36" s="49">
        <v>86448000</v>
      </c>
      <c r="C36" s="49">
        <v>91335000</v>
      </c>
      <c r="D36" s="49">
        <v>177783000</v>
      </c>
      <c r="E36" s="49">
        <v>75840623</v>
      </c>
      <c r="F36" s="49">
        <v>76458628</v>
      </c>
      <c r="G36" s="49">
        <v>152299251</v>
      </c>
      <c r="H36" s="49">
        <f t="shared" si="0"/>
        <v>-25483749</v>
      </c>
      <c r="I36" s="136">
        <f t="shared" si="1"/>
        <v>-14.33</v>
      </c>
    </row>
    <row r="37" spans="1:9" ht="16.5">
      <c r="A37" s="48" t="s">
        <v>679</v>
      </c>
      <c r="B37" s="49">
        <v>5937000</v>
      </c>
      <c r="C37" s="49">
        <v>4457000</v>
      </c>
      <c r="D37" s="49">
        <v>10394000</v>
      </c>
      <c r="E37" s="49">
        <v>4583135</v>
      </c>
      <c r="F37" s="49">
        <v>4223144</v>
      </c>
      <c r="G37" s="49">
        <v>8806279</v>
      </c>
      <c r="H37" s="49">
        <f t="shared" si="0"/>
        <v>-1587721</v>
      </c>
      <c r="I37" s="136">
        <f t="shared" si="1"/>
        <v>-15.28</v>
      </c>
    </row>
    <row r="38" spans="1:9" ht="16.5">
      <c r="A38" s="48" t="s">
        <v>680</v>
      </c>
      <c r="B38" s="49">
        <v>40272000</v>
      </c>
      <c r="C38" s="49">
        <v>10503000</v>
      </c>
      <c r="D38" s="49">
        <v>50775000</v>
      </c>
      <c r="E38" s="49">
        <v>36838499</v>
      </c>
      <c r="F38" s="49">
        <v>11746209</v>
      </c>
      <c r="G38" s="49">
        <v>48584708</v>
      </c>
      <c r="H38" s="49">
        <f t="shared" si="0"/>
        <v>-2190292</v>
      </c>
      <c r="I38" s="136">
        <f t="shared" si="1"/>
        <v>-4.31</v>
      </c>
    </row>
    <row r="39" spans="1:9" ht="16.5">
      <c r="A39" s="48" t="s">
        <v>681</v>
      </c>
      <c r="B39" s="49">
        <v>141148000</v>
      </c>
      <c r="C39" s="49">
        <v>0</v>
      </c>
      <c r="D39" s="49">
        <v>141148000</v>
      </c>
      <c r="E39" s="49">
        <v>141124521</v>
      </c>
      <c r="F39" s="49">
        <v>0</v>
      </c>
      <c r="G39" s="49">
        <v>141124521</v>
      </c>
      <c r="H39" s="49">
        <f t="shared" si="0"/>
        <v>-23479</v>
      </c>
      <c r="I39" s="136">
        <f t="shared" si="1"/>
        <v>-0.02</v>
      </c>
    </row>
    <row r="40" spans="1:9" ht="16.5">
      <c r="A40" s="48" t="s">
        <v>682</v>
      </c>
      <c r="B40" s="49">
        <v>22583000</v>
      </c>
      <c r="C40" s="49">
        <v>7212000</v>
      </c>
      <c r="D40" s="49">
        <v>29795000</v>
      </c>
      <c r="E40" s="49">
        <v>13379618</v>
      </c>
      <c r="F40" s="49">
        <v>4725270</v>
      </c>
      <c r="G40" s="49">
        <v>18104888</v>
      </c>
      <c r="H40" s="49">
        <f t="shared" si="0"/>
        <v>-11690112</v>
      </c>
      <c r="I40" s="136">
        <f t="shared" si="1"/>
        <v>-39.24</v>
      </c>
    </row>
    <row r="41" spans="1:9" ht="16.5">
      <c r="A41" s="48" t="s">
        <v>683</v>
      </c>
      <c r="B41" s="49">
        <v>342000</v>
      </c>
      <c r="C41" s="49">
        <v>1840000</v>
      </c>
      <c r="D41" s="49">
        <v>2182000</v>
      </c>
      <c r="E41" s="49">
        <v>683383</v>
      </c>
      <c r="F41" s="49">
        <v>762125</v>
      </c>
      <c r="G41" s="49">
        <v>1445508</v>
      </c>
      <c r="H41" s="49">
        <f t="shared" si="0"/>
        <v>-736492</v>
      </c>
      <c r="I41" s="136">
        <f t="shared" si="1"/>
        <v>-33.75</v>
      </c>
    </row>
    <row r="42" spans="1:9" ht="16.5">
      <c r="A42" s="48" t="s">
        <v>684</v>
      </c>
      <c r="B42" s="49">
        <v>0</v>
      </c>
      <c r="C42" s="49">
        <v>60000</v>
      </c>
      <c r="D42" s="49">
        <v>60000</v>
      </c>
      <c r="E42" s="49">
        <v>0</v>
      </c>
      <c r="F42" s="49">
        <v>20873</v>
      </c>
      <c r="G42" s="49">
        <v>20873</v>
      </c>
      <c r="H42" s="49">
        <f t="shared" si="0"/>
        <v>-39127</v>
      </c>
      <c r="I42" s="136">
        <f t="shared" si="1"/>
        <v>-65.21</v>
      </c>
    </row>
    <row r="43" spans="1:9" ht="16.5">
      <c r="A43" s="48" t="s">
        <v>685</v>
      </c>
      <c r="B43" s="49">
        <v>0</v>
      </c>
      <c r="C43" s="49">
        <v>280000</v>
      </c>
      <c r="D43" s="49">
        <v>280000</v>
      </c>
      <c r="E43" s="49">
        <v>0</v>
      </c>
      <c r="F43" s="49">
        <v>162974</v>
      </c>
      <c r="G43" s="49">
        <v>162974</v>
      </c>
      <c r="H43" s="49">
        <f t="shared" si="0"/>
        <v>-117026</v>
      </c>
      <c r="I43" s="136">
        <f t="shared" si="1"/>
        <v>-41.8</v>
      </c>
    </row>
    <row r="44" spans="1:9" ht="16.5">
      <c r="A44" s="48" t="s">
        <v>686</v>
      </c>
      <c r="B44" s="49">
        <v>162000</v>
      </c>
      <c r="C44" s="49">
        <v>1500000</v>
      </c>
      <c r="D44" s="49">
        <v>1662000</v>
      </c>
      <c r="E44" s="49">
        <v>135140</v>
      </c>
      <c r="F44" s="49">
        <v>545368</v>
      </c>
      <c r="G44" s="49">
        <v>680508</v>
      </c>
      <c r="H44" s="49">
        <f t="shared" si="0"/>
        <v>-981492</v>
      </c>
      <c r="I44" s="136">
        <f t="shared" si="1"/>
        <v>-59.05</v>
      </c>
    </row>
    <row r="45" spans="1:9" ht="16.5">
      <c r="A45" s="48" t="s">
        <v>687</v>
      </c>
      <c r="B45" s="49">
        <v>0</v>
      </c>
      <c r="C45" s="49">
        <v>0</v>
      </c>
      <c r="D45" s="49">
        <v>0</v>
      </c>
      <c r="E45" s="49">
        <v>0</v>
      </c>
      <c r="F45" s="49">
        <v>26707</v>
      </c>
      <c r="G45" s="49">
        <v>26707</v>
      </c>
      <c r="H45" s="49">
        <f t="shared" si="0"/>
        <v>26707</v>
      </c>
      <c r="I45" s="136">
        <f t="shared" si="1"/>
      </c>
    </row>
    <row r="46" spans="1:9" ht="16.5">
      <c r="A46" s="48" t="s">
        <v>688</v>
      </c>
      <c r="B46" s="49">
        <v>180000</v>
      </c>
      <c r="C46" s="49">
        <v>0</v>
      </c>
      <c r="D46" s="49">
        <v>180000</v>
      </c>
      <c r="E46" s="49">
        <v>548243</v>
      </c>
      <c r="F46" s="49">
        <v>6203</v>
      </c>
      <c r="G46" s="49">
        <v>554446</v>
      </c>
      <c r="H46" s="49">
        <f t="shared" si="0"/>
        <v>374446</v>
      </c>
      <c r="I46" s="136">
        <f t="shared" si="1"/>
        <v>208.03</v>
      </c>
    </row>
    <row r="47" spans="1:9" ht="49.5">
      <c r="A47" s="48" t="s">
        <v>689</v>
      </c>
      <c r="B47" s="49">
        <v>96990000</v>
      </c>
      <c r="C47" s="49">
        <v>10681000</v>
      </c>
      <c r="D47" s="49">
        <v>107671000</v>
      </c>
      <c r="E47" s="49">
        <v>126058446</v>
      </c>
      <c r="F47" s="49">
        <v>21854568</v>
      </c>
      <c r="G47" s="49">
        <v>147913014</v>
      </c>
      <c r="H47" s="49">
        <f t="shared" si="0"/>
        <v>40242014</v>
      </c>
      <c r="I47" s="136">
        <f t="shared" si="1"/>
        <v>37.37</v>
      </c>
    </row>
    <row r="48" spans="1:9" ht="16.5">
      <c r="A48" s="48" t="s">
        <v>690</v>
      </c>
      <c r="B48" s="49">
        <v>800000</v>
      </c>
      <c r="C48" s="49">
        <v>800000</v>
      </c>
      <c r="D48" s="49">
        <v>1600000</v>
      </c>
      <c r="E48" s="49">
        <v>1087109</v>
      </c>
      <c r="F48" s="49">
        <v>920246</v>
      </c>
      <c r="G48" s="49">
        <v>2007355</v>
      </c>
      <c r="H48" s="49">
        <f t="shared" si="0"/>
        <v>407355</v>
      </c>
      <c r="I48" s="136">
        <f t="shared" si="1"/>
        <v>25.46</v>
      </c>
    </row>
    <row r="49" spans="1:9" ht="16.5">
      <c r="A49" s="48" t="s">
        <v>691</v>
      </c>
      <c r="B49" s="49">
        <v>94490000</v>
      </c>
      <c r="C49" s="49">
        <v>3080000</v>
      </c>
      <c r="D49" s="49">
        <v>97570000</v>
      </c>
      <c r="E49" s="49">
        <v>122788782</v>
      </c>
      <c r="F49" s="49">
        <v>14362589</v>
      </c>
      <c r="G49" s="49">
        <v>137151371</v>
      </c>
      <c r="H49" s="49">
        <f t="shared" si="0"/>
        <v>39581371</v>
      </c>
      <c r="I49" s="136">
        <f t="shared" si="1"/>
        <v>40.57</v>
      </c>
    </row>
    <row r="50" spans="1:9" ht="16.5">
      <c r="A50" s="48" t="s">
        <v>692</v>
      </c>
      <c r="B50" s="49">
        <v>200000</v>
      </c>
      <c r="C50" s="49">
        <v>0</v>
      </c>
      <c r="D50" s="49">
        <v>200000</v>
      </c>
      <c r="E50" s="49">
        <v>168141</v>
      </c>
      <c r="F50" s="49">
        <v>0</v>
      </c>
      <c r="G50" s="49">
        <v>168141</v>
      </c>
      <c r="H50" s="49">
        <f t="shared" si="0"/>
        <v>-31859</v>
      </c>
      <c r="I50" s="136">
        <f t="shared" si="1"/>
        <v>-15.93</v>
      </c>
    </row>
    <row r="51" spans="1:9" ht="33">
      <c r="A51" s="48" t="s">
        <v>693</v>
      </c>
      <c r="B51" s="49">
        <v>0</v>
      </c>
      <c r="C51" s="49">
        <v>6000000</v>
      </c>
      <c r="D51" s="49">
        <v>6000000</v>
      </c>
      <c r="E51" s="49">
        <v>242000</v>
      </c>
      <c r="F51" s="49">
        <v>6571733</v>
      </c>
      <c r="G51" s="49">
        <v>6813733</v>
      </c>
      <c r="H51" s="49">
        <f t="shared" si="0"/>
        <v>813733</v>
      </c>
      <c r="I51" s="136">
        <f t="shared" si="1"/>
        <v>13.56</v>
      </c>
    </row>
    <row r="52" spans="1:9" ht="16.5">
      <c r="A52" s="48" t="s">
        <v>694</v>
      </c>
      <c r="B52" s="49">
        <v>1500000</v>
      </c>
      <c r="C52" s="49">
        <v>801000</v>
      </c>
      <c r="D52" s="49">
        <v>2301000</v>
      </c>
      <c r="E52" s="49">
        <v>1772414</v>
      </c>
      <c r="F52" s="49">
        <v>0</v>
      </c>
      <c r="G52" s="49">
        <v>1772414</v>
      </c>
      <c r="H52" s="49">
        <f t="shared" si="0"/>
        <v>-528586</v>
      </c>
      <c r="I52" s="136">
        <f t="shared" si="1"/>
        <v>-22.97</v>
      </c>
    </row>
    <row r="53" spans="1:9" ht="16.5">
      <c r="A53" s="48" t="s">
        <v>695</v>
      </c>
      <c r="B53" s="49">
        <v>0</v>
      </c>
      <c r="C53" s="49">
        <v>0</v>
      </c>
      <c r="D53" s="49">
        <v>0</v>
      </c>
      <c r="E53" s="49">
        <v>974583</v>
      </c>
      <c r="F53" s="49">
        <v>822071</v>
      </c>
      <c r="G53" s="49">
        <v>1796654</v>
      </c>
      <c r="H53" s="49">
        <f t="shared" si="0"/>
        <v>1796654</v>
      </c>
      <c r="I53" s="136">
        <f t="shared" si="1"/>
      </c>
    </row>
    <row r="54" spans="1:9" ht="16.5">
      <c r="A54" s="48" t="s">
        <v>696</v>
      </c>
      <c r="B54" s="49">
        <v>0</v>
      </c>
      <c r="C54" s="49">
        <v>0</v>
      </c>
      <c r="D54" s="49">
        <v>0</v>
      </c>
      <c r="E54" s="49">
        <v>974583</v>
      </c>
      <c r="F54" s="49">
        <v>822071</v>
      </c>
      <c r="G54" s="49">
        <v>1796654</v>
      </c>
      <c r="H54" s="49">
        <f t="shared" si="0"/>
        <v>1796654</v>
      </c>
      <c r="I54" s="136">
        <f t="shared" si="1"/>
      </c>
    </row>
    <row r="55" spans="1:9" ht="17.25" thickBot="1">
      <c r="A55" s="116" t="s">
        <v>259</v>
      </c>
      <c r="B55" s="55">
        <v>2040787000</v>
      </c>
      <c r="C55" s="55">
        <v>720169000</v>
      </c>
      <c r="D55" s="55">
        <v>2760956000</v>
      </c>
      <c r="E55" s="55">
        <v>2046761147</v>
      </c>
      <c r="F55" s="55">
        <v>741996527</v>
      </c>
      <c r="G55" s="55">
        <v>2788757674</v>
      </c>
      <c r="H55" s="55">
        <f t="shared" si="0"/>
        <v>27801674</v>
      </c>
      <c r="I55" s="137">
        <f t="shared" si="1"/>
        <v>1.01</v>
      </c>
    </row>
  </sheetData>
  <sheetProtection/>
  <mergeCells count="4">
    <mergeCell ref="A4:A5"/>
    <mergeCell ref="B4:D4"/>
    <mergeCell ref="E4:G4"/>
    <mergeCell ref="H4:I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J19"/>
  <sheetViews>
    <sheetView zoomScalePageLayoutView="0" workbookViewId="0" topLeftCell="A1">
      <selection activeCell="F10" sqref="F10"/>
    </sheetView>
  </sheetViews>
  <sheetFormatPr defaultColWidth="14.125" defaultRowHeight="15.75"/>
  <cols>
    <col min="1" max="1" width="27.375" style="89" customWidth="1"/>
    <col min="2" max="4" width="16.125" style="89" bestFit="1" customWidth="1"/>
    <col min="5" max="5" width="18.875" style="89" customWidth="1"/>
    <col min="6" max="6" width="16.125" style="89" bestFit="1" customWidth="1"/>
    <col min="7" max="7" width="16.75390625" style="0" bestFit="1" customWidth="1"/>
    <col min="8" max="8" width="15.625" style="0" bestFit="1" customWidth="1"/>
    <col min="9" max="9" width="14.25390625" style="0" bestFit="1" customWidth="1"/>
    <col min="10" max="10" width="28.875" style="0" customWidth="1"/>
  </cols>
  <sheetData>
    <row r="1" spans="1:6" ht="21">
      <c r="A1" s="75"/>
      <c r="B1" s="75"/>
      <c r="D1" s="75"/>
      <c r="E1" s="3" t="s">
        <v>714</v>
      </c>
      <c r="F1" s="75"/>
    </row>
    <row r="2" spans="1:6" ht="21">
      <c r="A2" s="75"/>
      <c r="B2" s="75"/>
      <c r="D2" s="75"/>
      <c r="E2" s="6" t="s">
        <v>715</v>
      </c>
      <c r="F2" s="75"/>
    </row>
    <row r="3" spans="1:10" ht="17.25" thickBot="1">
      <c r="A3" s="7"/>
      <c r="B3" s="9"/>
      <c r="D3" s="8"/>
      <c r="E3" s="91" t="s">
        <v>716</v>
      </c>
      <c r="F3" s="8"/>
      <c r="G3" s="8"/>
      <c r="H3" s="9"/>
      <c r="J3" s="65" t="s">
        <v>717</v>
      </c>
    </row>
    <row r="4" spans="1:10" ht="16.5" customHeight="1">
      <c r="A4" s="142" t="s">
        <v>718</v>
      </c>
      <c r="B4" s="175" t="s">
        <v>719</v>
      </c>
      <c r="C4" s="176"/>
      <c r="D4" s="177"/>
      <c r="E4" s="175" t="s">
        <v>720</v>
      </c>
      <c r="F4" s="176"/>
      <c r="G4" s="177"/>
      <c r="H4" s="178" t="s">
        <v>721</v>
      </c>
      <c r="I4" s="178"/>
      <c r="J4" s="179" t="s">
        <v>722</v>
      </c>
    </row>
    <row r="5" spans="1:10" ht="57.75" customHeight="1" thickBot="1">
      <c r="A5" s="144"/>
      <c r="B5" s="64" t="s">
        <v>723</v>
      </c>
      <c r="C5" s="64" t="s">
        <v>724</v>
      </c>
      <c r="D5" s="12" t="s">
        <v>725</v>
      </c>
      <c r="E5" s="11" t="s">
        <v>723</v>
      </c>
      <c r="F5" s="64" t="s">
        <v>724</v>
      </c>
      <c r="G5" s="12" t="s">
        <v>725</v>
      </c>
      <c r="H5" s="63" t="s">
        <v>726</v>
      </c>
      <c r="I5" s="62" t="s">
        <v>727</v>
      </c>
      <c r="J5" s="180"/>
    </row>
    <row r="6" spans="1:10" ht="21" customHeight="1">
      <c r="A6" s="61" t="s">
        <v>697</v>
      </c>
      <c r="B6" s="46">
        <v>9967000</v>
      </c>
      <c r="C6" s="46">
        <v>23506000</v>
      </c>
      <c r="D6" s="46">
        <v>33473000</v>
      </c>
      <c r="E6" s="46">
        <v>12073681</v>
      </c>
      <c r="F6" s="46">
        <v>28694447</v>
      </c>
      <c r="G6" s="46">
        <v>40768128</v>
      </c>
      <c r="H6" s="46">
        <f aca="true" t="shared" si="0" ref="H6:H19">G6-D6</f>
        <v>7295128</v>
      </c>
      <c r="I6" s="46">
        <f aca="true" t="shared" si="1" ref="I6:I19">IF(D6=0,"",ROUND(H6*100/D6,2))</f>
        <v>21.79</v>
      </c>
      <c r="J6" s="47" t="s">
        <v>272</v>
      </c>
    </row>
    <row r="7" spans="1:10" ht="181.5">
      <c r="A7" s="48" t="s">
        <v>698</v>
      </c>
      <c r="B7" s="49">
        <v>8034000</v>
      </c>
      <c r="C7" s="49">
        <v>23000000</v>
      </c>
      <c r="D7" s="49">
        <v>31034000</v>
      </c>
      <c r="E7" s="49">
        <v>10401951</v>
      </c>
      <c r="F7" s="49">
        <v>28224041</v>
      </c>
      <c r="G7" s="49">
        <v>38625992</v>
      </c>
      <c r="H7" s="49">
        <f t="shared" si="0"/>
        <v>7591992</v>
      </c>
      <c r="I7" s="49">
        <f t="shared" si="1"/>
        <v>24.46</v>
      </c>
      <c r="J7" s="50" t="s">
        <v>699</v>
      </c>
    </row>
    <row r="8" spans="1:10" ht="148.5">
      <c r="A8" s="48" t="s">
        <v>700</v>
      </c>
      <c r="B8" s="49">
        <v>1000000</v>
      </c>
      <c r="C8" s="49">
        <v>250000</v>
      </c>
      <c r="D8" s="49">
        <v>1250000</v>
      </c>
      <c r="E8" s="49">
        <v>838980</v>
      </c>
      <c r="F8" s="49">
        <v>314406</v>
      </c>
      <c r="G8" s="49">
        <v>1153386</v>
      </c>
      <c r="H8" s="49">
        <f t="shared" si="0"/>
        <v>-96614</v>
      </c>
      <c r="I8" s="49">
        <f t="shared" si="1"/>
        <v>-7.73</v>
      </c>
      <c r="J8" s="50" t="s">
        <v>701</v>
      </c>
    </row>
    <row r="9" spans="1:10" ht="82.5">
      <c r="A9" s="48" t="s">
        <v>702</v>
      </c>
      <c r="B9" s="49">
        <v>200000</v>
      </c>
      <c r="C9" s="49">
        <v>100000</v>
      </c>
      <c r="D9" s="49">
        <v>300000</v>
      </c>
      <c r="E9" s="49">
        <v>99750</v>
      </c>
      <c r="F9" s="49">
        <v>0</v>
      </c>
      <c r="G9" s="49">
        <v>99750</v>
      </c>
      <c r="H9" s="49">
        <f t="shared" si="0"/>
        <v>-200250</v>
      </c>
      <c r="I9" s="49">
        <f t="shared" si="1"/>
        <v>-66.75</v>
      </c>
      <c r="J9" s="50" t="s">
        <v>703</v>
      </c>
    </row>
    <row r="10" spans="1:10" ht="99">
      <c r="A10" s="48" t="s">
        <v>664</v>
      </c>
      <c r="B10" s="49">
        <v>733000</v>
      </c>
      <c r="C10" s="49">
        <v>156000</v>
      </c>
      <c r="D10" s="49">
        <v>889000</v>
      </c>
      <c r="E10" s="49">
        <v>733000</v>
      </c>
      <c r="F10" s="49">
        <v>156000</v>
      </c>
      <c r="G10" s="49">
        <v>889000</v>
      </c>
      <c r="H10" s="49">
        <f t="shared" si="0"/>
        <v>0</v>
      </c>
      <c r="I10" s="49">
        <f t="shared" si="1"/>
        <v>0</v>
      </c>
      <c r="J10" s="50" t="s">
        <v>704</v>
      </c>
    </row>
    <row r="11" spans="1:10" ht="21" customHeight="1">
      <c r="A11" s="79" t="s">
        <v>705</v>
      </c>
      <c r="B11" s="52">
        <v>171109000</v>
      </c>
      <c r="C11" s="52">
        <v>312911000</v>
      </c>
      <c r="D11" s="52">
        <v>484020000</v>
      </c>
      <c r="E11" s="52">
        <v>181551472</v>
      </c>
      <c r="F11" s="52">
        <v>322098766</v>
      </c>
      <c r="G11" s="52">
        <v>503650238</v>
      </c>
      <c r="H11" s="52">
        <f t="shared" si="0"/>
        <v>19630238</v>
      </c>
      <c r="I11" s="52">
        <f t="shared" si="1"/>
        <v>4.06</v>
      </c>
      <c r="J11" s="53" t="s">
        <v>272</v>
      </c>
    </row>
    <row r="12" spans="1:10" ht="21" customHeight="1">
      <c r="A12" s="48" t="s">
        <v>706</v>
      </c>
      <c r="B12" s="49">
        <v>0</v>
      </c>
      <c r="C12" s="49">
        <v>6000000</v>
      </c>
      <c r="D12" s="49">
        <v>6000000</v>
      </c>
      <c r="E12" s="49">
        <v>0</v>
      </c>
      <c r="F12" s="49">
        <v>10476794</v>
      </c>
      <c r="G12" s="49">
        <v>10476794</v>
      </c>
      <c r="H12" s="49">
        <f t="shared" si="0"/>
        <v>4476794</v>
      </c>
      <c r="I12" s="49">
        <f t="shared" si="1"/>
        <v>74.61</v>
      </c>
      <c r="J12" s="50" t="s">
        <v>272</v>
      </c>
    </row>
    <row r="13" spans="1:10" ht="21" customHeight="1">
      <c r="A13" s="48" t="s">
        <v>707</v>
      </c>
      <c r="B13" s="49">
        <v>0</v>
      </c>
      <c r="C13" s="49">
        <v>0</v>
      </c>
      <c r="D13" s="49">
        <v>0</v>
      </c>
      <c r="E13" s="49">
        <v>0</v>
      </c>
      <c r="F13" s="49">
        <v>5903</v>
      </c>
      <c r="G13" s="49">
        <v>5903</v>
      </c>
      <c r="H13" s="49">
        <f t="shared" si="0"/>
        <v>5903</v>
      </c>
      <c r="I13" s="49">
        <f t="shared" si="1"/>
      </c>
      <c r="J13" s="50" t="s">
        <v>272</v>
      </c>
    </row>
    <row r="14" spans="1:10" ht="21" customHeight="1">
      <c r="A14" s="48" t="s">
        <v>708</v>
      </c>
      <c r="B14" s="49">
        <v>0</v>
      </c>
      <c r="C14" s="49">
        <v>5000000</v>
      </c>
      <c r="D14" s="49">
        <v>5000000</v>
      </c>
      <c r="E14" s="49">
        <v>0</v>
      </c>
      <c r="F14" s="49">
        <v>8240464</v>
      </c>
      <c r="G14" s="49">
        <v>8240464</v>
      </c>
      <c r="H14" s="49">
        <f t="shared" si="0"/>
        <v>3240464</v>
      </c>
      <c r="I14" s="49">
        <f t="shared" si="1"/>
        <v>64.81</v>
      </c>
      <c r="J14" s="50" t="s">
        <v>272</v>
      </c>
    </row>
    <row r="15" spans="1:10" ht="21" customHeight="1">
      <c r="A15" s="48" t="s">
        <v>709</v>
      </c>
      <c r="B15" s="49">
        <v>0</v>
      </c>
      <c r="C15" s="49">
        <v>0</v>
      </c>
      <c r="D15" s="49">
        <v>0</v>
      </c>
      <c r="E15" s="49">
        <v>0</v>
      </c>
      <c r="F15" s="49">
        <v>40232</v>
      </c>
      <c r="G15" s="49">
        <v>40232</v>
      </c>
      <c r="H15" s="49">
        <f t="shared" si="0"/>
        <v>40232</v>
      </c>
      <c r="I15" s="49">
        <f t="shared" si="1"/>
      </c>
      <c r="J15" s="50" t="s">
        <v>272</v>
      </c>
    </row>
    <row r="16" spans="1:10" ht="21" customHeight="1">
      <c r="A16" s="48" t="s">
        <v>710</v>
      </c>
      <c r="B16" s="49">
        <v>143552000</v>
      </c>
      <c r="C16" s="49">
        <v>290911000</v>
      </c>
      <c r="D16" s="49">
        <v>434463000</v>
      </c>
      <c r="E16" s="49">
        <v>147178305</v>
      </c>
      <c r="F16" s="49">
        <v>288820118</v>
      </c>
      <c r="G16" s="49">
        <v>435998423</v>
      </c>
      <c r="H16" s="49">
        <f t="shared" si="0"/>
        <v>1535423</v>
      </c>
      <c r="I16" s="49">
        <f t="shared" si="1"/>
        <v>0.35</v>
      </c>
      <c r="J16" s="50" t="s">
        <v>272</v>
      </c>
    </row>
    <row r="17" spans="1:10" ht="21" customHeight="1">
      <c r="A17" s="48" t="s">
        <v>711</v>
      </c>
      <c r="B17" s="49">
        <v>750000</v>
      </c>
      <c r="C17" s="49">
        <v>0</v>
      </c>
      <c r="D17" s="49">
        <v>750000</v>
      </c>
      <c r="E17" s="49">
        <v>418916</v>
      </c>
      <c r="F17" s="49">
        <v>0</v>
      </c>
      <c r="G17" s="49">
        <v>418916</v>
      </c>
      <c r="H17" s="49">
        <f t="shared" si="0"/>
        <v>-331084</v>
      </c>
      <c r="I17" s="49">
        <f t="shared" si="1"/>
        <v>-44.14</v>
      </c>
      <c r="J17" s="50" t="s">
        <v>272</v>
      </c>
    </row>
    <row r="18" spans="1:10" ht="21" customHeight="1">
      <c r="A18" s="48" t="s">
        <v>712</v>
      </c>
      <c r="B18" s="49">
        <v>20110000</v>
      </c>
      <c r="C18" s="49">
        <v>11000000</v>
      </c>
      <c r="D18" s="49">
        <v>31110000</v>
      </c>
      <c r="E18" s="49">
        <v>27255182</v>
      </c>
      <c r="F18" s="49">
        <v>14515255</v>
      </c>
      <c r="G18" s="49">
        <v>41770437</v>
      </c>
      <c r="H18" s="49">
        <f t="shared" si="0"/>
        <v>10660437</v>
      </c>
      <c r="I18" s="49">
        <f t="shared" si="1"/>
        <v>34.27</v>
      </c>
      <c r="J18" s="50" t="s">
        <v>272</v>
      </c>
    </row>
    <row r="19" spans="1:10" ht="21" customHeight="1" thickBot="1">
      <c r="A19" s="60" t="s">
        <v>713</v>
      </c>
      <c r="B19" s="59">
        <v>6697000</v>
      </c>
      <c r="C19" s="59">
        <v>0</v>
      </c>
      <c r="D19" s="59">
        <v>6697000</v>
      </c>
      <c r="E19" s="59">
        <v>6699069</v>
      </c>
      <c r="F19" s="59">
        <v>0</v>
      </c>
      <c r="G19" s="59">
        <v>6699069</v>
      </c>
      <c r="H19" s="59">
        <f t="shared" si="0"/>
        <v>2069</v>
      </c>
      <c r="I19" s="59">
        <f t="shared" si="1"/>
        <v>0.03</v>
      </c>
      <c r="J19" s="58" t="s">
        <v>272</v>
      </c>
    </row>
  </sheetData>
  <sheetProtection/>
  <mergeCells count="5">
    <mergeCell ref="A4:A5"/>
    <mergeCell ref="B4:D4"/>
    <mergeCell ref="E4:G4"/>
    <mergeCell ref="H4:I4"/>
    <mergeCell ref="J4:J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40"/>
  <sheetViews>
    <sheetView zoomScalePageLayoutView="0" workbookViewId="0" topLeftCell="A106">
      <selection activeCell="A105" sqref="A105:E140"/>
    </sheetView>
  </sheetViews>
  <sheetFormatPr defaultColWidth="9.00390625" defaultRowHeight="15.75"/>
  <cols>
    <col min="1" max="1" width="46.625" style="141" customWidth="1"/>
    <col min="2" max="4" width="18.625" style="4" customWidth="1"/>
    <col min="5" max="5" width="10.625" style="4" customWidth="1"/>
    <col min="6" max="16384" width="9.00390625" style="4" customWidth="1"/>
  </cols>
  <sheetData>
    <row r="1" spans="1:5" ht="21">
      <c r="A1" s="138"/>
      <c r="B1" s="3" t="s">
        <v>83</v>
      </c>
      <c r="C1" s="1"/>
      <c r="D1" s="1"/>
      <c r="E1" s="1"/>
    </row>
    <row r="2" spans="1:5" ht="21">
      <c r="A2" s="139"/>
      <c r="B2" s="6" t="s">
        <v>84</v>
      </c>
      <c r="C2" s="5"/>
      <c r="D2" s="5"/>
      <c r="E2" s="5"/>
    </row>
    <row r="3" spans="1:5" ht="17.25" thickBot="1">
      <c r="A3" s="71"/>
      <c r="B3" s="9" t="s">
        <v>85</v>
      </c>
      <c r="C3" s="8"/>
      <c r="D3" s="8"/>
      <c r="E3" s="10" t="s">
        <v>86</v>
      </c>
    </row>
    <row r="4" spans="1:5" ht="16.5">
      <c r="A4" s="160" t="s">
        <v>87</v>
      </c>
      <c r="B4" s="162" t="s">
        <v>88</v>
      </c>
      <c r="C4" s="162" t="s">
        <v>89</v>
      </c>
      <c r="D4" s="162" t="s">
        <v>90</v>
      </c>
      <c r="E4" s="164"/>
    </row>
    <row r="5" spans="1:5" ht="17.25" thickBot="1">
      <c r="A5" s="161"/>
      <c r="B5" s="163"/>
      <c r="C5" s="163"/>
      <c r="D5" s="12" t="s">
        <v>91</v>
      </c>
      <c r="E5" s="13" t="s">
        <v>92</v>
      </c>
    </row>
    <row r="6" spans="1:5" ht="16.5">
      <c r="A6" s="34" t="s">
        <v>93</v>
      </c>
      <c r="B6" s="15">
        <v>202842000</v>
      </c>
      <c r="C6" s="15">
        <v>257891567</v>
      </c>
      <c r="D6" s="15">
        <v>55049567</v>
      </c>
      <c r="E6" s="16">
        <v>27.14</v>
      </c>
    </row>
    <row r="7" spans="1:5" ht="16.5">
      <c r="A7" s="38" t="s">
        <v>94</v>
      </c>
      <c r="B7" s="18">
        <v>-246558000</v>
      </c>
      <c r="C7" s="18">
        <v>-250937731</v>
      </c>
      <c r="D7" s="18">
        <v>-4379731</v>
      </c>
      <c r="E7" s="19">
        <v>1.78</v>
      </c>
    </row>
    <row r="8" spans="1:5" ht="16.5">
      <c r="A8" s="38" t="s">
        <v>95</v>
      </c>
      <c r="B8" s="18">
        <v>449400000</v>
      </c>
      <c r="C8" s="18">
        <v>508829298</v>
      </c>
      <c r="D8" s="18">
        <v>59429298</v>
      </c>
      <c r="E8" s="19">
        <v>13.22</v>
      </c>
    </row>
    <row r="9" spans="1:5" ht="16.5">
      <c r="A9" s="38" t="s">
        <v>96</v>
      </c>
      <c r="B9" s="18">
        <v>419605000</v>
      </c>
      <c r="C9" s="18">
        <v>393571691</v>
      </c>
      <c r="D9" s="18">
        <v>-26033309</v>
      </c>
      <c r="E9" s="19">
        <v>-6.2</v>
      </c>
    </row>
    <row r="10" spans="1:5" ht="16.5">
      <c r="A10" s="38" t="s">
        <v>97</v>
      </c>
      <c r="B10" s="18">
        <v>4061000</v>
      </c>
      <c r="C10" s="18">
        <v>6590814</v>
      </c>
      <c r="D10" s="18">
        <v>2529814</v>
      </c>
      <c r="E10" s="19">
        <v>62.3</v>
      </c>
    </row>
    <row r="11" spans="1:5" ht="16.5">
      <c r="A11" s="38" t="s">
        <v>98</v>
      </c>
      <c r="B11" s="18">
        <v>35444000</v>
      </c>
      <c r="C11" s="18">
        <v>36166118</v>
      </c>
      <c r="D11" s="18">
        <v>722118</v>
      </c>
      <c r="E11" s="19">
        <v>2.04</v>
      </c>
    </row>
    <row r="12" spans="1:5" ht="16.5">
      <c r="A12" s="38" t="s">
        <v>99</v>
      </c>
      <c r="B12" s="18">
        <v>177783000</v>
      </c>
      <c r="C12" s="18">
        <v>152299251</v>
      </c>
      <c r="D12" s="18">
        <v>-25483749</v>
      </c>
      <c r="E12" s="19">
        <v>-14.33</v>
      </c>
    </row>
    <row r="13" spans="1:5" ht="16.5">
      <c r="A13" s="38" t="s">
        <v>100</v>
      </c>
      <c r="B13" s="18">
        <v>10394000</v>
      </c>
      <c r="C13" s="18">
        <v>8806279</v>
      </c>
      <c r="D13" s="18">
        <v>-1587721</v>
      </c>
      <c r="E13" s="19">
        <v>-15.28</v>
      </c>
    </row>
    <row r="14" spans="1:5" ht="16.5">
      <c r="A14" s="38" t="s">
        <v>101</v>
      </c>
      <c r="B14" s="18">
        <v>50775000</v>
      </c>
      <c r="C14" s="18">
        <v>48584708</v>
      </c>
      <c r="D14" s="18">
        <v>-2190292</v>
      </c>
      <c r="E14" s="19">
        <v>-4.31</v>
      </c>
    </row>
    <row r="15" spans="1:5" ht="16.5">
      <c r="A15" s="38" t="s">
        <v>102</v>
      </c>
      <c r="B15" s="18">
        <v>141148000</v>
      </c>
      <c r="C15" s="18">
        <v>141124521</v>
      </c>
      <c r="D15" s="18">
        <v>-23479</v>
      </c>
      <c r="E15" s="19">
        <v>-0.02</v>
      </c>
    </row>
    <row r="16" spans="1:5" ht="16.5">
      <c r="A16" s="38" t="s">
        <v>103</v>
      </c>
      <c r="B16" s="18">
        <v>29795000</v>
      </c>
      <c r="C16" s="18">
        <v>18104888</v>
      </c>
      <c r="D16" s="18">
        <v>-11690112</v>
      </c>
      <c r="E16" s="19">
        <v>-39.24</v>
      </c>
    </row>
    <row r="17" spans="1:5" ht="16.5">
      <c r="A17" s="38" t="s">
        <v>104</v>
      </c>
      <c r="B17" s="18">
        <v>20748000</v>
      </c>
      <c r="C17" s="18">
        <v>11255196</v>
      </c>
      <c r="D17" s="18">
        <v>-9492804</v>
      </c>
      <c r="E17" s="19">
        <v>-45.75</v>
      </c>
    </row>
    <row r="18" spans="1:5" ht="16.5">
      <c r="A18" s="38" t="s">
        <v>105</v>
      </c>
      <c r="B18" s="18">
        <v>9047000</v>
      </c>
      <c r="C18" s="18">
        <v>6849692</v>
      </c>
      <c r="D18" s="18">
        <v>-2197308</v>
      </c>
      <c r="E18" s="19">
        <v>-24.29</v>
      </c>
    </row>
    <row r="19" spans="1:5" ht="16.5">
      <c r="A19" s="38" t="s">
        <v>106</v>
      </c>
      <c r="B19" s="18">
        <v>0</v>
      </c>
      <c r="C19" s="18">
        <v>781241</v>
      </c>
      <c r="D19" s="18">
        <v>781241</v>
      </c>
      <c r="E19" s="19"/>
    </row>
    <row r="20" spans="1:5" ht="16.5">
      <c r="A20" s="38" t="s">
        <v>98</v>
      </c>
      <c r="B20" s="18">
        <v>0</v>
      </c>
      <c r="C20" s="18">
        <v>773641</v>
      </c>
      <c r="D20" s="18">
        <v>773641</v>
      </c>
      <c r="E20" s="19"/>
    </row>
    <row r="21" spans="1:5" ht="16.5">
      <c r="A21" s="38" t="s">
        <v>101</v>
      </c>
      <c r="B21" s="18">
        <v>0</v>
      </c>
      <c r="C21" s="18">
        <v>7600</v>
      </c>
      <c r="D21" s="18">
        <v>7600</v>
      </c>
      <c r="E21" s="19"/>
    </row>
    <row r="22" spans="1:5" ht="16.5">
      <c r="A22" s="38" t="s">
        <v>107</v>
      </c>
      <c r="B22" s="18">
        <v>0</v>
      </c>
      <c r="C22" s="18">
        <v>895003</v>
      </c>
      <c r="D22" s="18">
        <v>895003</v>
      </c>
      <c r="E22" s="19"/>
    </row>
    <row r="23" spans="1:5" ht="16.5">
      <c r="A23" s="38" t="s">
        <v>99</v>
      </c>
      <c r="B23" s="18">
        <v>0</v>
      </c>
      <c r="C23" s="18">
        <v>794471</v>
      </c>
      <c r="D23" s="18">
        <v>794471</v>
      </c>
      <c r="E23" s="19"/>
    </row>
    <row r="24" spans="1:5" ht="16.5">
      <c r="A24" s="38" t="s">
        <v>108</v>
      </c>
      <c r="B24" s="18">
        <v>0</v>
      </c>
      <c r="C24" s="18">
        <v>20000</v>
      </c>
      <c r="D24" s="18">
        <v>20000</v>
      </c>
      <c r="E24" s="19"/>
    </row>
    <row r="25" spans="1:5" ht="16.5">
      <c r="A25" s="38" t="s">
        <v>109</v>
      </c>
      <c r="B25" s="18">
        <v>0</v>
      </c>
      <c r="C25" s="18">
        <v>14970</v>
      </c>
      <c r="D25" s="18">
        <v>14970</v>
      </c>
      <c r="E25" s="19"/>
    </row>
    <row r="26" spans="1:5" ht="16.5">
      <c r="A26" s="38" t="s">
        <v>110</v>
      </c>
      <c r="B26" s="18">
        <v>0</v>
      </c>
      <c r="C26" s="18">
        <v>65562</v>
      </c>
      <c r="D26" s="18">
        <v>65562</v>
      </c>
      <c r="E26" s="19"/>
    </row>
    <row r="27" spans="1:5" ht="16.5">
      <c r="A27" s="38" t="s">
        <v>111</v>
      </c>
      <c r="B27" s="18">
        <v>0</v>
      </c>
      <c r="C27" s="18">
        <v>-2032510</v>
      </c>
      <c r="D27" s="18">
        <v>-2032510</v>
      </c>
      <c r="E27" s="19"/>
    </row>
    <row r="28" spans="1:5" ht="16.5">
      <c r="A28" s="38" t="s">
        <v>112</v>
      </c>
      <c r="B28" s="18">
        <v>0</v>
      </c>
      <c r="C28" s="18">
        <v>97508985</v>
      </c>
      <c r="D28" s="18">
        <v>97508985</v>
      </c>
      <c r="E28" s="19"/>
    </row>
    <row r="29" spans="1:5" ht="16.5">
      <c r="A29" s="38" t="s">
        <v>113</v>
      </c>
      <c r="B29" s="18">
        <v>202842000</v>
      </c>
      <c r="C29" s="18">
        <v>257891567</v>
      </c>
      <c r="D29" s="18">
        <v>55049567</v>
      </c>
      <c r="E29" s="19">
        <v>27.14</v>
      </c>
    </row>
    <row r="30" spans="1:5" ht="16.5">
      <c r="A30" s="36" t="s">
        <v>114</v>
      </c>
      <c r="B30" s="21">
        <v>-346025000</v>
      </c>
      <c r="C30" s="21">
        <v>-278256126</v>
      </c>
      <c r="D30" s="21">
        <v>67768874</v>
      </c>
      <c r="E30" s="22">
        <v>-19.58</v>
      </c>
    </row>
    <row r="31" spans="1:5" ht="16.5">
      <c r="A31" s="38" t="s">
        <v>115</v>
      </c>
      <c r="B31" s="18">
        <v>0</v>
      </c>
      <c r="C31" s="18">
        <v>149143</v>
      </c>
      <c r="D31" s="18">
        <v>149143</v>
      </c>
      <c r="E31" s="19"/>
    </row>
    <row r="32" spans="1:5" ht="16.5">
      <c r="A32" s="38" t="s">
        <v>116</v>
      </c>
      <c r="B32" s="18">
        <v>0</v>
      </c>
      <c r="C32" s="18">
        <v>149143</v>
      </c>
      <c r="D32" s="18">
        <v>149143</v>
      </c>
      <c r="E32" s="19"/>
    </row>
    <row r="33" spans="1:5" ht="16.5">
      <c r="A33" s="38" t="s">
        <v>117</v>
      </c>
      <c r="B33" s="18">
        <v>0</v>
      </c>
      <c r="C33" s="18">
        <v>9972</v>
      </c>
      <c r="D33" s="18">
        <v>9972</v>
      </c>
      <c r="E33" s="19"/>
    </row>
    <row r="34" spans="1:5" ht="16.5">
      <c r="A34" s="38" t="s">
        <v>118</v>
      </c>
      <c r="B34" s="18">
        <v>0</v>
      </c>
      <c r="C34" s="18">
        <v>9972</v>
      </c>
      <c r="D34" s="18">
        <v>9972</v>
      </c>
      <c r="E34" s="19"/>
    </row>
    <row r="35" spans="1:5" ht="16.5">
      <c r="A35" s="38" t="s">
        <v>119</v>
      </c>
      <c r="B35" s="18">
        <v>0</v>
      </c>
      <c r="C35" s="18">
        <v>9972</v>
      </c>
      <c r="D35" s="18">
        <v>9972</v>
      </c>
      <c r="E35" s="19"/>
    </row>
    <row r="36" spans="1:5" ht="16.5">
      <c r="A36" s="38" t="s">
        <v>120</v>
      </c>
      <c r="B36" s="18">
        <v>0</v>
      </c>
      <c r="C36" s="18">
        <v>9972</v>
      </c>
      <c r="D36" s="18">
        <v>9972</v>
      </c>
      <c r="E36" s="19"/>
    </row>
    <row r="37" spans="1:5" ht="16.5">
      <c r="A37" s="38" t="s">
        <v>121</v>
      </c>
      <c r="B37" s="18">
        <v>0</v>
      </c>
      <c r="C37" s="18">
        <v>453120</v>
      </c>
      <c r="D37" s="18">
        <v>453120</v>
      </c>
      <c r="E37" s="19"/>
    </row>
    <row r="38" spans="1:5" ht="16.5">
      <c r="A38" s="38" t="s">
        <v>122</v>
      </c>
      <c r="B38" s="18">
        <v>0</v>
      </c>
      <c r="C38" s="18">
        <v>453120</v>
      </c>
      <c r="D38" s="18">
        <v>453120</v>
      </c>
      <c r="E38" s="19"/>
    </row>
    <row r="39" spans="1:5" ht="16.5">
      <c r="A39" s="38" t="s">
        <v>123</v>
      </c>
      <c r="B39" s="18">
        <v>0</v>
      </c>
      <c r="C39" s="18">
        <v>-4038711</v>
      </c>
      <c r="D39" s="18">
        <v>-4038711</v>
      </c>
      <c r="E39" s="19"/>
    </row>
    <row r="40" spans="1:5" ht="16.5">
      <c r="A40" s="38" t="s">
        <v>124</v>
      </c>
      <c r="B40" s="18">
        <v>0</v>
      </c>
      <c r="C40" s="18">
        <v>-4038711</v>
      </c>
      <c r="D40" s="18">
        <v>-4038711</v>
      </c>
      <c r="E40" s="19"/>
    </row>
    <row r="41" spans="1:5" ht="16.5">
      <c r="A41" s="38" t="s">
        <v>125</v>
      </c>
      <c r="B41" s="18">
        <v>-325814000</v>
      </c>
      <c r="C41" s="18">
        <v>-257150736</v>
      </c>
      <c r="D41" s="18">
        <v>68663264</v>
      </c>
      <c r="E41" s="19">
        <v>-21.07</v>
      </c>
    </row>
    <row r="42" spans="1:5" ht="16.5">
      <c r="A42" s="38" t="s">
        <v>126</v>
      </c>
      <c r="B42" s="18">
        <v>-325814000</v>
      </c>
      <c r="C42" s="18">
        <v>-257150736</v>
      </c>
      <c r="D42" s="18">
        <v>68663264</v>
      </c>
      <c r="E42" s="19">
        <v>-21.07</v>
      </c>
    </row>
    <row r="43" spans="1:5" ht="16.5">
      <c r="A43" s="38" t="s">
        <v>127</v>
      </c>
      <c r="B43" s="18">
        <v>-325814000</v>
      </c>
      <c r="C43" s="18">
        <v>-257150736</v>
      </c>
      <c r="D43" s="18">
        <v>68663264</v>
      </c>
      <c r="E43" s="19">
        <v>-21.07</v>
      </c>
    </row>
    <row r="44" spans="1:5" ht="16.5">
      <c r="A44" s="38" t="s">
        <v>128</v>
      </c>
      <c r="B44" s="18">
        <v>-3000000</v>
      </c>
      <c r="C44" s="18">
        <v>0</v>
      </c>
      <c r="D44" s="18">
        <v>3000000</v>
      </c>
      <c r="E44" s="19">
        <v>-100</v>
      </c>
    </row>
    <row r="45" spans="1:5" ht="16.5">
      <c r="A45" s="38" t="s">
        <v>129</v>
      </c>
      <c r="B45" s="18">
        <v>-63300000</v>
      </c>
      <c r="C45" s="18">
        <v>-50025093</v>
      </c>
      <c r="D45" s="18">
        <v>13274907</v>
      </c>
      <c r="E45" s="19">
        <v>-20.97</v>
      </c>
    </row>
    <row r="46" spans="1:5" ht="16.5">
      <c r="A46" s="38" t="s">
        <v>130</v>
      </c>
      <c r="B46" s="18">
        <v>-139814000</v>
      </c>
      <c r="C46" s="18">
        <v>-127295356</v>
      </c>
      <c r="D46" s="18">
        <v>12518644</v>
      </c>
      <c r="E46" s="19">
        <v>-8.95</v>
      </c>
    </row>
    <row r="47" spans="1:5" ht="16.5">
      <c r="A47" s="38" t="s">
        <v>131</v>
      </c>
      <c r="B47" s="18">
        <v>-1322000</v>
      </c>
      <c r="C47" s="18">
        <v>-6783336</v>
      </c>
      <c r="D47" s="18">
        <v>-5461336</v>
      </c>
      <c r="E47" s="19">
        <v>413.11</v>
      </c>
    </row>
    <row r="48" spans="1:5" ht="16.5">
      <c r="A48" s="38" t="s">
        <v>132</v>
      </c>
      <c r="B48" s="18">
        <v>-118378000</v>
      </c>
      <c r="C48" s="18">
        <v>-60074457</v>
      </c>
      <c r="D48" s="18">
        <v>58303543</v>
      </c>
      <c r="E48" s="19">
        <v>-49.25</v>
      </c>
    </row>
    <row r="49" spans="1:5" ht="16.5">
      <c r="A49" s="38" t="s">
        <v>120</v>
      </c>
      <c r="B49" s="18">
        <v>0</v>
      </c>
      <c r="C49" s="18">
        <v>-12972494</v>
      </c>
      <c r="D49" s="18">
        <v>-12972494</v>
      </c>
      <c r="E49" s="19"/>
    </row>
    <row r="50" spans="1:5" ht="16.5">
      <c r="A50" s="38" t="s">
        <v>133</v>
      </c>
      <c r="B50" s="18">
        <v>-20211000</v>
      </c>
      <c r="C50" s="18">
        <v>-17678914</v>
      </c>
      <c r="D50" s="18">
        <v>2532086</v>
      </c>
      <c r="E50" s="19">
        <v>-12.53</v>
      </c>
    </row>
    <row r="51" spans="1:5" ht="16.5">
      <c r="A51" s="38" t="s">
        <v>134</v>
      </c>
      <c r="B51" s="18">
        <v>-776000</v>
      </c>
      <c r="C51" s="18">
        <v>-12760181</v>
      </c>
      <c r="D51" s="18">
        <v>-11984181</v>
      </c>
      <c r="E51" s="19">
        <v>1544.35</v>
      </c>
    </row>
    <row r="52" spans="1:5" ht="16.5">
      <c r="A52" s="38" t="s">
        <v>135</v>
      </c>
      <c r="B52" s="18">
        <v>-19435000</v>
      </c>
      <c r="C52" s="18">
        <v>-4074073</v>
      </c>
      <c r="D52" s="18">
        <v>15360927</v>
      </c>
      <c r="E52" s="19">
        <v>-79.04</v>
      </c>
    </row>
    <row r="53" spans="1:5" ht="16.5">
      <c r="A53" s="38" t="s">
        <v>136</v>
      </c>
      <c r="B53" s="18">
        <v>0</v>
      </c>
      <c r="C53" s="18">
        <v>-844660</v>
      </c>
      <c r="D53" s="18">
        <v>-844660</v>
      </c>
      <c r="E53" s="19"/>
    </row>
    <row r="54" spans="1:5" ht="16.5">
      <c r="A54" s="38" t="s">
        <v>137</v>
      </c>
      <c r="B54" s="18">
        <v>-346025000</v>
      </c>
      <c r="C54" s="18">
        <v>-278256126</v>
      </c>
      <c r="D54" s="18">
        <v>67768874</v>
      </c>
      <c r="E54" s="19">
        <v>-19.58</v>
      </c>
    </row>
    <row r="55" spans="1:5" ht="16.5">
      <c r="A55" s="36" t="s">
        <v>138</v>
      </c>
      <c r="B55" s="21">
        <v>71268000</v>
      </c>
      <c r="C55" s="21">
        <v>88564751</v>
      </c>
      <c r="D55" s="21">
        <v>17296751</v>
      </c>
      <c r="E55" s="22">
        <v>24.27</v>
      </c>
    </row>
    <row r="56" spans="1:5" ht="33">
      <c r="A56" s="38" t="s">
        <v>139</v>
      </c>
      <c r="B56" s="18">
        <v>0</v>
      </c>
      <c r="C56" s="18">
        <v>697829938</v>
      </c>
      <c r="D56" s="18">
        <v>697829938</v>
      </c>
      <c r="E56" s="19"/>
    </row>
    <row r="57" spans="1:5" ht="16.5">
      <c r="A57" s="38" t="s">
        <v>140</v>
      </c>
      <c r="B57" s="18">
        <v>0</v>
      </c>
      <c r="C57" s="18">
        <v>697829938</v>
      </c>
      <c r="D57" s="18">
        <v>697829938</v>
      </c>
      <c r="E57" s="19"/>
    </row>
    <row r="58" spans="1:5" ht="16.5">
      <c r="A58" s="38" t="s">
        <v>141</v>
      </c>
      <c r="B58" s="18">
        <v>71268000</v>
      </c>
      <c r="C58" s="18">
        <v>79882000</v>
      </c>
      <c r="D58" s="18">
        <v>8614000</v>
      </c>
      <c r="E58" s="19">
        <v>12.09</v>
      </c>
    </row>
    <row r="59" spans="1:5" ht="16.5">
      <c r="A59" s="38" t="s">
        <v>142</v>
      </c>
      <c r="B59" s="18">
        <v>69268000</v>
      </c>
      <c r="C59" s="18">
        <v>69268000</v>
      </c>
      <c r="D59" s="18">
        <v>0</v>
      </c>
      <c r="E59" s="19">
        <v>0</v>
      </c>
    </row>
    <row r="60" spans="1:5" ht="16.5">
      <c r="A60" s="38" t="s">
        <v>143</v>
      </c>
      <c r="B60" s="18">
        <v>69268000</v>
      </c>
      <c r="C60" s="18">
        <v>69268000</v>
      </c>
      <c r="D60" s="18">
        <v>0</v>
      </c>
      <c r="E60" s="19">
        <v>0</v>
      </c>
    </row>
    <row r="61" spans="1:5" ht="16.5">
      <c r="A61" s="38" t="s">
        <v>144</v>
      </c>
      <c r="B61" s="18">
        <v>2000000</v>
      </c>
      <c r="C61" s="18">
        <v>10614000</v>
      </c>
      <c r="D61" s="18">
        <v>8614000</v>
      </c>
      <c r="E61" s="19">
        <v>430.7</v>
      </c>
    </row>
    <row r="62" spans="1:5" ht="33">
      <c r="A62" s="38" t="s">
        <v>145</v>
      </c>
      <c r="B62" s="18">
        <v>0</v>
      </c>
      <c r="C62" s="18">
        <v>-689147157</v>
      </c>
      <c r="D62" s="18">
        <v>-689147157</v>
      </c>
      <c r="E62" s="19"/>
    </row>
    <row r="63" spans="1:5" ht="16.5">
      <c r="A63" s="38" t="s">
        <v>146</v>
      </c>
      <c r="B63" s="18">
        <v>0</v>
      </c>
      <c r="C63" s="18">
        <v>-689147157</v>
      </c>
      <c r="D63" s="18">
        <v>-689147157</v>
      </c>
      <c r="E63" s="19"/>
    </row>
    <row r="64" spans="1:5" ht="16.5">
      <c r="A64" s="38" t="s">
        <v>147</v>
      </c>
      <c r="B64" s="18">
        <v>0</v>
      </c>
      <c r="C64" s="18">
        <v>-30</v>
      </c>
      <c r="D64" s="18">
        <v>-30</v>
      </c>
      <c r="E64" s="19"/>
    </row>
    <row r="65" spans="1:5" ht="16.5">
      <c r="A65" s="38" t="s">
        <v>148</v>
      </c>
      <c r="B65" s="18">
        <v>0</v>
      </c>
      <c r="C65" s="18">
        <v>-30</v>
      </c>
      <c r="D65" s="18">
        <v>-30</v>
      </c>
      <c r="E65" s="19"/>
    </row>
    <row r="66" spans="1:5" ht="16.5">
      <c r="A66" s="38" t="s">
        <v>149</v>
      </c>
      <c r="B66" s="18">
        <v>71268000</v>
      </c>
      <c r="C66" s="18">
        <v>88564751</v>
      </c>
      <c r="D66" s="18">
        <v>17296751</v>
      </c>
      <c r="E66" s="19">
        <v>24.27</v>
      </c>
    </row>
    <row r="67" spans="1:5" ht="16.5">
      <c r="A67" s="36" t="s">
        <v>150</v>
      </c>
      <c r="B67" s="21">
        <v>0</v>
      </c>
      <c r="C67" s="21">
        <v>0</v>
      </c>
      <c r="D67" s="21">
        <v>0</v>
      </c>
      <c r="E67" s="22"/>
    </row>
    <row r="68" spans="1:5" ht="16.5">
      <c r="A68" s="36" t="s">
        <v>151</v>
      </c>
      <c r="B68" s="21">
        <v>-71915000</v>
      </c>
      <c r="C68" s="21">
        <v>68200192</v>
      </c>
      <c r="D68" s="21">
        <v>140115192</v>
      </c>
      <c r="E68" s="22">
        <v>-194.83</v>
      </c>
    </row>
    <row r="69" spans="1:5" ht="16.5">
      <c r="A69" s="36" t="s">
        <v>152</v>
      </c>
      <c r="B69" s="21">
        <v>3143791000</v>
      </c>
      <c r="C69" s="21">
        <v>3104159357</v>
      </c>
      <c r="D69" s="21">
        <v>-39631643</v>
      </c>
      <c r="E69" s="22">
        <v>-1.26</v>
      </c>
    </row>
    <row r="70" spans="1:5" ht="16.5">
      <c r="A70" s="36" t="s">
        <v>153</v>
      </c>
      <c r="B70" s="21">
        <v>3071876000</v>
      </c>
      <c r="C70" s="21">
        <v>3172359549</v>
      </c>
      <c r="D70" s="21">
        <v>100483549</v>
      </c>
      <c r="E70" s="22">
        <v>3.27</v>
      </c>
    </row>
    <row r="71" spans="1:5" ht="16.5">
      <c r="A71" s="36" t="s">
        <v>154</v>
      </c>
      <c r="B71" s="21"/>
      <c r="C71" s="21"/>
      <c r="D71" s="21"/>
      <c r="E71" s="22"/>
    </row>
    <row r="72" spans="1:5" ht="16.5">
      <c r="A72" s="38" t="s">
        <v>155</v>
      </c>
      <c r="B72" s="18">
        <v>0</v>
      </c>
      <c r="C72" s="18">
        <v>0</v>
      </c>
      <c r="D72" s="18">
        <v>0</v>
      </c>
      <c r="E72" s="19"/>
    </row>
    <row r="73" spans="1:5" ht="16.5">
      <c r="A73" s="38" t="s">
        <v>156</v>
      </c>
      <c r="B73" s="18">
        <v>1000000</v>
      </c>
      <c r="C73" s="18">
        <v>0</v>
      </c>
      <c r="D73" s="18">
        <v>-1000000</v>
      </c>
      <c r="E73" s="19">
        <v>-100</v>
      </c>
    </row>
    <row r="74" spans="1:5" ht="16.5">
      <c r="A74" s="38" t="s">
        <v>99</v>
      </c>
      <c r="B74" s="18">
        <v>1000000</v>
      </c>
      <c r="C74" s="18">
        <v>0</v>
      </c>
      <c r="D74" s="18">
        <v>-1000000</v>
      </c>
      <c r="E74" s="19">
        <v>-100</v>
      </c>
    </row>
    <row r="75" spans="1:5" ht="16.5">
      <c r="A75" s="38" t="s">
        <v>157</v>
      </c>
      <c r="B75" s="18">
        <v>-1000000</v>
      </c>
      <c r="C75" s="18">
        <v>0</v>
      </c>
      <c r="D75" s="18">
        <v>1000000</v>
      </c>
      <c r="E75" s="19">
        <v>-100</v>
      </c>
    </row>
    <row r="76" spans="1:5" ht="16.5">
      <c r="A76" s="38" t="s">
        <v>99</v>
      </c>
      <c r="B76" s="18">
        <v>-1000000</v>
      </c>
      <c r="C76" s="18">
        <v>0</v>
      </c>
      <c r="D76" s="18">
        <v>1000000</v>
      </c>
      <c r="E76" s="19">
        <v>-100</v>
      </c>
    </row>
    <row r="77" spans="1:5" ht="16.5">
      <c r="A77" s="38" t="s">
        <v>158</v>
      </c>
      <c r="B77" s="18">
        <v>3500000</v>
      </c>
      <c r="C77" s="18">
        <v>12205927</v>
      </c>
      <c r="D77" s="18">
        <v>8705927</v>
      </c>
      <c r="E77" s="19">
        <v>248.74</v>
      </c>
    </row>
    <row r="78" spans="1:5" ht="16.5">
      <c r="A78" s="38" t="s">
        <v>159</v>
      </c>
      <c r="B78" s="18">
        <v>3500000</v>
      </c>
      <c r="C78" s="18">
        <v>12205927</v>
      </c>
      <c r="D78" s="18">
        <v>8705927</v>
      </c>
      <c r="E78" s="19">
        <v>248.74</v>
      </c>
    </row>
    <row r="79" spans="1:5" ht="16.5">
      <c r="A79" s="38" t="s">
        <v>99</v>
      </c>
      <c r="B79" s="18">
        <v>1500000</v>
      </c>
      <c r="C79" s="18">
        <v>5755797</v>
      </c>
      <c r="D79" s="18">
        <v>4255797</v>
      </c>
      <c r="E79" s="19">
        <v>283.72</v>
      </c>
    </row>
    <row r="80" spans="1:5" ht="16.5">
      <c r="A80" s="38" t="s">
        <v>100</v>
      </c>
      <c r="B80" s="18">
        <v>1000000</v>
      </c>
      <c r="C80" s="18">
        <v>355300</v>
      </c>
      <c r="D80" s="18">
        <v>-644700</v>
      </c>
      <c r="E80" s="19">
        <v>-64.47</v>
      </c>
    </row>
    <row r="81" spans="1:5" ht="16.5">
      <c r="A81" s="38" t="s">
        <v>101</v>
      </c>
      <c r="B81" s="18">
        <v>1000000</v>
      </c>
      <c r="C81" s="18">
        <v>6094830</v>
      </c>
      <c r="D81" s="18">
        <v>5094830</v>
      </c>
      <c r="E81" s="19">
        <v>509.48</v>
      </c>
    </row>
    <row r="82" spans="1:5" ht="16.5">
      <c r="A82" s="38" t="s">
        <v>160</v>
      </c>
      <c r="B82" s="18">
        <v>-246558000</v>
      </c>
      <c r="C82" s="18">
        <v>-250937731</v>
      </c>
      <c r="D82" s="18">
        <v>-4379731</v>
      </c>
      <c r="E82" s="19">
        <v>1.78</v>
      </c>
    </row>
    <row r="83" spans="1:5" ht="16.5">
      <c r="A83" s="38" t="s">
        <v>161</v>
      </c>
      <c r="B83" s="18">
        <v>-246558000</v>
      </c>
      <c r="C83" s="18">
        <v>-250937731</v>
      </c>
      <c r="D83" s="18">
        <v>-4379731</v>
      </c>
      <c r="E83" s="19">
        <v>1.78</v>
      </c>
    </row>
    <row r="84" spans="1:5" ht="33">
      <c r="A84" s="38" t="s">
        <v>162</v>
      </c>
      <c r="B84" s="18">
        <v>10000000</v>
      </c>
      <c r="C84" s="18">
        <v>-29813012</v>
      </c>
      <c r="D84" s="18">
        <v>-39813012</v>
      </c>
      <c r="E84" s="19">
        <v>-398.13</v>
      </c>
    </row>
    <row r="85" spans="1:5" ht="33">
      <c r="A85" s="38" t="s">
        <v>163</v>
      </c>
      <c r="B85" s="18">
        <v>15000000</v>
      </c>
      <c r="C85" s="18">
        <v>10903954</v>
      </c>
      <c r="D85" s="18">
        <v>-4096046</v>
      </c>
      <c r="E85" s="19">
        <v>-27.31</v>
      </c>
    </row>
    <row r="86" spans="1:5" ht="33">
      <c r="A86" s="38" t="s">
        <v>164</v>
      </c>
      <c r="B86" s="18">
        <v>-5000000</v>
      </c>
      <c r="C86" s="18">
        <v>-40716966</v>
      </c>
      <c r="D86" s="18">
        <v>-35716966</v>
      </c>
      <c r="E86" s="19">
        <v>714.34</v>
      </c>
    </row>
    <row r="87" spans="1:5" ht="33">
      <c r="A87" s="38" t="s">
        <v>165</v>
      </c>
      <c r="B87" s="18">
        <v>0</v>
      </c>
      <c r="C87" s="18">
        <v>410547052</v>
      </c>
      <c r="D87" s="18">
        <v>410547052</v>
      </c>
      <c r="E87" s="19"/>
    </row>
    <row r="88" spans="1:5" ht="16.5">
      <c r="A88" s="38" t="s">
        <v>166</v>
      </c>
      <c r="B88" s="18">
        <v>0</v>
      </c>
      <c r="C88" s="18">
        <v>410547052</v>
      </c>
      <c r="D88" s="18">
        <v>410547052</v>
      </c>
      <c r="E88" s="19"/>
    </row>
    <row r="89" spans="1:5" ht="16.5">
      <c r="A89" s="38" t="s">
        <v>98</v>
      </c>
      <c r="B89" s="18">
        <v>0</v>
      </c>
      <c r="C89" s="18">
        <v>407368400</v>
      </c>
      <c r="D89" s="18">
        <v>407368400</v>
      </c>
      <c r="E89" s="19"/>
    </row>
    <row r="90" spans="1:5" ht="16.5">
      <c r="A90" s="38" t="s">
        <v>99</v>
      </c>
      <c r="B90" s="18">
        <v>0</v>
      </c>
      <c r="C90" s="18">
        <v>1875000</v>
      </c>
      <c r="D90" s="18">
        <v>1875000</v>
      </c>
      <c r="E90" s="19"/>
    </row>
    <row r="91" spans="1:5" ht="16.5">
      <c r="A91" s="38" t="s">
        <v>101</v>
      </c>
      <c r="B91" s="18">
        <v>0</v>
      </c>
      <c r="C91" s="18">
        <v>1303652</v>
      </c>
      <c r="D91" s="18">
        <v>1303652</v>
      </c>
      <c r="E91" s="19"/>
    </row>
    <row r="92" spans="1:5" ht="33">
      <c r="A92" s="38" t="s">
        <v>167</v>
      </c>
      <c r="B92" s="18">
        <v>0</v>
      </c>
      <c r="C92" s="18">
        <v>2807823</v>
      </c>
      <c r="D92" s="18">
        <v>2807823</v>
      </c>
      <c r="E92" s="19"/>
    </row>
    <row r="93" spans="1:5" ht="16.5">
      <c r="A93" s="38" t="s">
        <v>168</v>
      </c>
      <c r="B93" s="18">
        <v>0</v>
      </c>
      <c r="C93" s="18">
        <v>4908045</v>
      </c>
      <c r="D93" s="18">
        <v>4908045</v>
      </c>
      <c r="E93" s="19"/>
    </row>
    <row r="94" spans="1:5" ht="16.5">
      <c r="A94" s="38" t="s">
        <v>169</v>
      </c>
      <c r="B94" s="18">
        <v>0</v>
      </c>
      <c r="C94" s="18">
        <v>-2100222</v>
      </c>
      <c r="D94" s="18">
        <v>-2100222</v>
      </c>
      <c r="E94" s="19"/>
    </row>
    <row r="95" spans="1:5" ht="33">
      <c r="A95" s="38" t="s">
        <v>170</v>
      </c>
      <c r="B95" s="18">
        <v>0</v>
      </c>
      <c r="C95" s="18">
        <v>0</v>
      </c>
      <c r="D95" s="18">
        <v>0</v>
      </c>
      <c r="E95" s="19"/>
    </row>
    <row r="96" spans="1:5" ht="33">
      <c r="A96" s="38" t="s">
        <v>171</v>
      </c>
      <c r="B96" s="18">
        <v>0</v>
      </c>
      <c r="C96" s="18">
        <v>229040</v>
      </c>
      <c r="D96" s="18">
        <v>229040</v>
      </c>
      <c r="E96" s="19"/>
    </row>
    <row r="97" spans="1:5" ht="33">
      <c r="A97" s="38" t="s">
        <v>172</v>
      </c>
      <c r="B97" s="18">
        <v>0</v>
      </c>
      <c r="C97" s="18">
        <v>-229040</v>
      </c>
      <c r="D97" s="18">
        <v>-229040</v>
      </c>
      <c r="E97" s="19"/>
    </row>
    <row r="98" spans="1:5" ht="33">
      <c r="A98" s="38" t="s">
        <v>173</v>
      </c>
      <c r="B98" s="18">
        <v>0</v>
      </c>
      <c r="C98" s="18">
        <v>25000</v>
      </c>
      <c r="D98" s="18">
        <v>25000</v>
      </c>
      <c r="E98" s="19"/>
    </row>
    <row r="99" spans="1:5" ht="16.5">
      <c r="A99" s="38" t="s">
        <v>174</v>
      </c>
      <c r="B99" s="18">
        <v>0</v>
      </c>
      <c r="C99" s="18">
        <v>25000</v>
      </c>
      <c r="D99" s="18">
        <v>25000</v>
      </c>
      <c r="E99" s="19"/>
    </row>
    <row r="100" spans="1:5" ht="33">
      <c r="A100" s="38" t="s">
        <v>175</v>
      </c>
      <c r="B100" s="18">
        <v>0</v>
      </c>
      <c r="C100" s="18">
        <v>-1836258</v>
      </c>
      <c r="D100" s="18">
        <v>-1836258</v>
      </c>
      <c r="E100" s="19"/>
    </row>
    <row r="101" spans="1:5" ht="16.5">
      <c r="A101" s="38" t="s">
        <v>176</v>
      </c>
      <c r="B101" s="18">
        <v>0</v>
      </c>
      <c r="C101" s="18">
        <v>-1836258</v>
      </c>
      <c r="D101" s="18">
        <v>-1836258</v>
      </c>
      <c r="E101" s="19"/>
    </row>
    <row r="102" spans="1:5" ht="16.5">
      <c r="A102" s="38" t="s">
        <v>177</v>
      </c>
      <c r="B102" s="18">
        <v>141148000</v>
      </c>
      <c r="C102" s="18">
        <v>141124521</v>
      </c>
      <c r="D102" s="18">
        <v>-23479</v>
      </c>
      <c r="E102" s="19">
        <v>-0.02</v>
      </c>
    </row>
    <row r="103" spans="1:5" ht="17.25" thickBot="1">
      <c r="A103" s="140" t="s">
        <v>178</v>
      </c>
      <c r="B103" s="32">
        <v>0</v>
      </c>
      <c r="C103" s="32">
        <v>2422889</v>
      </c>
      <c r="D103" s="32">
        <v>2422889</v>
      </c>
      <c r="E103" s="33"/>
    </row>
    <row r="104" spans="1:5" ht="16.5">
      <c r="A104" s="165" t="s">
        <v>179</v>
      </c>
      <c r="B104" s="165"/>
      <c r="C104" s="165"/>
      <c r="D104" s="165"/>
      <c r="E104" s="165"/>
    </row>
    <row r="105" spans="1:5" ht="16.5">
      <c r="A105" s="166" t="s">
        <v>180</v>
      </c>
      <c r="B105" s="166"/>
      <c r="C105" s="166"/>
      <c r="D105" s="166"/>
      <c r="E105" s="166"/>
    </row>
    <row r="106" spans="1:5" ht="16.5">
      <c r="A106" s="167"/>
      <c r="B106" s="167"/>
      <c r="C106" s="167"/>
      <c r="D106" s="167"/>
      <c r="E106" s="167"/>
    </row>
    <row r="107" spans="1:5" ht="16.5">
      <c r="A107" s="167"/>
      <c r="B107" s="167"/>
      <c r="C107" s="167"/>
      <c r="D107" s="167"/>
      <c r="E107" s="167"/>
    </row>
    <row r="108" spans="1:5" ht="16.5">
      <c r="A108" s="167"/>
      <c r="B108" s="167"/>
      <c r="C108" s="167"/>
      <c r="D108" s="167"/>
      <c r="E108" s="167"/>
    </row>
    <row r="109" spans="1:5" ht="16.5">
      <c r="A109" s="167"/>
      <c r="B109" s="167"/>
      <c r="C109" s="167"/>
      <c r="D109" s="167"/>
      <c r="E109" s="167"/>
    </row>
    <row r="110" spans="1:5" ht="16.5">
      <c r="A110" s="167"/>
      <c r="B110" s="167"/>
      <c r="C110" s="167"/>
      <c r="D110" s="167"/>
      <c r="E110" s="167"/>
    </row>
    <row r="111" spans="1:5" ht="16.5">
      <c r="A111" s="167"/>
      <c r="B111" s="167"/>
      <c r="C111" s="167"/>
      <c r="D111" s="167"/>
      <c r="E111" s="167"/>
    </row>
    <row r="112" spans="1:5" ht="16.5">
      <c r="A112" s="167"/>
      <c r="B112" s="167"/>
      <c r="C112" s="167"/>
      <c r="D112" s="167"/>
      <c r="E112" s="167"/>
    </row>
    <row r="113" spans="1:5" ht="16.5">
      <c r="A113" s="167"/>
      <c r="B113" s="167"/>
      <c r="C113" s="167"/>
      <c r="D113" s="167"/>
      <c r="E113" s="167"/>
    </row>
    <row r="114" spans="1:5" ht="16.5">
      <c r="A114" s="167"/>
      <c r="B114" s="167"/>
      <c r="C114" s="167"/>
      <c r="D114" s="167"/>
      <c r="E114" s="167"/>
    </row>
    <row r="115" spans="1:5" ht="16.5">
      <c r="A115" s="167"/>
      <c r="B115" s="167"/>
      <c r="C115" s="167"/>
      <c r="D115" s="167"/>
      <c r="E115" s="167"/>
    </row>
    <row r="116" spans="1:5" ht="16.5">
      <c r="A116" s="167"/>
      <c r="B116" s="167"/>
      <c r="C116" s="167"/>
      <c r="D116" s="167"/>
      <c r="E116" s="167"/>
    </row>
    <row r="117" spans="1:5" ht="16.5">
      <c r="A117" s="167"/>
      <c r="B117" s="167"/>
      <c r="C117" s="167"/>
      <c r="D117" s="167"/>
      <c r="E117" s="167"/>
    </row>
    <row r="118" spans="1:5" ht="16.5">
      <c r="A118" s="167"/>
      <c r="B118" s="167"/>
      <c r="C118" s="167"/>
      <c r="D118" s="167"/>
      <c r="E118" s="167"/>
    </row>
    <row r="119" spans="1:5" ht="16.5">
      <c r="A119" s="167"/>
      <c r="B119" s="167"/>
      <c r="C119" s="167"/>
      <c r="D119" s="167"/>
      <c r="E119" s="167"/>
    </row>
    <row r="120" spans="1:5" ht="16.5">
      <c r="A120" s="167"/>
      <c r="B120" s="167"/>
      <c r="C120" s="167"/>
      <c r="D120" s="167"/>
      <c r="E120" s="167"/>
    </row>
    <row r="121" spans="1:5" ht="16.5">
      <c r="A121" s="167"/>
      <c r="B121" s="167"/>
      <c r="C121" s="167"/>
      <c r="D121" s="167"/>
      <c r="E121" s="167"/>
    </row>
    <row r="122" spans="1:5" ht="16.5">
      <c r="A122" s="167"/>
      <c r="B122" s="167"/>
      <c r="C122" s="167"/>
      <c r="D122" s="167"/>
      <c r="E122" s="167"/>
    </row>
    <row r="123" spans="1:5" ht="16.5">
      <c r="A123" s="167"/>
      <c r="B123" s="167"/>
      <c r="C123" s="167"/>
      <c r="D123" s="167"/>
      <c r="E123" s="167"/>
    </row>
    <row r="124" spans="1:5" ht="16.5">
      <c r="A124" s="167"/>
      <c r="B124" s="167"/>
      <c r="C124" s="167"/>
      <c r="D124" s="167"/>
      <c r="E124" s="167"/>
    </row>
    <row r="125" spans="1:5" ht="16.5">
      <c r="A125" s="167"/>
      <c r="B125" s="167"/>
      <c r="C125" s="167"/>
      <c r="D125" s="167"/>
      <c r="E125" s="167"/>
    </row>
    <row r="126" spans="1:5" ht="16.5">
      <c r="A126" s="167"/>
      <c r="B126" s="167"/>
      <c r="C126" s="167"/>
      <c r="D126" s="167"/>
      <c r="E126" s="167"/>
    </row>
    <row r="127" spans="1:5" ht="16.5">
      <c r="A127" s="167"/>
      <c r="B127" s="167"/>
      <c r="C127" s="167"/>
      <c r="D127" s="167"/>
      <c r="E127" s="167"/>
    </row>
    <row r="128" spans="1:5" ht="16.5">
      <c r="A128" s="167"/>
      <c r="B128" s="167"/>
      <c r="C128" s="167"/>
      <c r="D128" s="167"/>
      <c r="E128" s="167"/>
    </row>
    <row r="129" spans="1:5" ht="16.5">
      <c r="A129" s="167"/>
      <c r="B129" s="167"/>
      <c r="C129" s="167"/>
      <c r="D129" s="167"/>
      <c r="E129" s="167"/>
    </row>
    <row r="130" spans="1:5" ht="16.5">
      <c r="A130" s="167"/>
      <c r="B130" s="167"/>
      <c r="C130" s="167"/>
      <c r="D130" s="167"/>
      <c r="E130" s="167"/>
    </row>
    <row r="131" spans="1:5" ht="16.5">
      <c r="A131" s="167"/>
      <c r="B131" s="167"/>
      <c r="C131" s="167"/>
      <c r="D131" s="167"/>
      <c r="E131" s="167"/>
    </row>
    <row r="132" spans="1:5" ht="16.5">
      <c r="A132" s="167"/>
      <c r="B132" s="167"/>
      <c r="C132" s="167"/>
      <c r="D132" s="167"/>
      <c r="E132" s="167"/>
    </row>
    <row r="133" spans="1:5" ht="16.5">
      <c r="A133" s="167"/>
      <c r="B133" s="167"/>
      <c r="C133" s="167"/>
      <c r="D133" s="167"/>
      <c r="E133" s="167"/>
    </row>
    <row r="134" spans="1:5" ht="16.5">
      <c r="A134" s="167"/>
      <c r="B134" s="167"/>
      <c r="C134" s="167"/>
      <c r="D134" s="167"/>
      <c r="E134" s="167"/>
    </row>
    <row r="135" spans="1:5" ht="16.5">
      <c r="A135" s="167"/>
      <c r="B135" s="167"/>
      <c r="C135" s="167"/>
      <c r="D135" s="167"/>
      <c r="E135" s="167"/>
    </row>
    <row r="136" spans="1:5" ht="16.5">
      <c r="A136" s="167"/>
      <c r="B136" s="167"/>
      <c r="C136" s="167"/>
      <c r="D136" s="167"/>
      <c r="E136" s="167"/>
    </row>
    <row r="137" spans="1:5" ht="16.5">
      <c r="A137" s="167"/>
      <c r="B137" s="167"/>
      <c r="C137" s="167"/>
      <c r="D137" s="167"/>
      <c r="E137" s="167"/>
    </row>
    <row r="138" spans="1:5" ht="16.5">
      <c r="A138" s="167"/>
      <c r="B138" s="167"/>
      <c r="C138" s="167"/>
      <c r="D138" s="167"/>
      <c r="E138" s="167"/>
    </row>
    <row r="139" spans="1:5" ht="16.5">
      <c r="A139" s="167"/>
      <c r="B139" s="167"/>
      <c r="C139" s="167"/>
      <c r="D139" s="167"/>
      <c r="E139" s="167"/>
    </row>
    <row r="140" spans="1:5" ht="16.5">
      <c r="A140" s="167"/>
      <c r="B140" s="167"/>
      <c r="C140" s="167"/>
      <c r="D140" s="167"/>
      <c r="E140" s="167"/>
    </row>
  </sheetData>
  <sheetProtection/>
  <mergeCells count="6">
    <mergeCell ref="A4:A5"/>
    <mergeCell ref="B4:B5"/>
    <mergeCell ref="C4:C5"/>
    <mergeCell ref="D4:E4"/>
    <mergeCell ref="A104:E104"/>
    <mergeCell ref="A105:E14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58"/>
  <sheetViews>
    <sheetView zoomScalePageLayoutView="0" workbookViewId="0" topLeftCell="E1">
      <selection activeCell="K25" sqref="K25"/>
    </sheetView>
  </sheetViews>
  <sheetFormatPr defaultColWidth="9.00390625" defaultRowHeight="15.75"/>
  <cols>
    <col min="1" max="1" width="25.625" style="4" customWidth="1"/>
    <col min="2" max="2" width="18.625" style="4" customWidth="1"/>
    <col min="3" max="3" width="9.625" style="4" customWidth="1"/>
    <col min="4" max="4" width="18.625" style="4" customWidth="1"/>
    <col min="5" max="5" width="9.625" style="4" customWidth="1"/>
    <col min="6" max="6" width="18.625" style="4" customWidth="1"/>
    <col min="7" max="7" width="9.625" style="4" customWidth="1"/>
    <col min="8" max="8" width="25.625" style="4" customWidth="1"/>
    <col min="9" max="9" width="18.625" style="4" customWidth="1"/>
    <col min="10" max="10" width="9.625" style="4" customWidth="1"/>
    <col min="11" max="11" width="18.625" style="4" customWidth="1"/>
    <col min="12" max="12" width="9.625" style="4" customWidth="1"/>
    <col min="13" max="13" width="18.625" style="4" customWidth="1"/>
    <col min="14" max="14" width="9.625" style="4" customWidth="1"/>
    <col min="15" max="16384" width="9.00390625" style="4" customWidth="1"/>
  </cols>
  <sheetData>
    <row r="1" spans="1:14" ht="21">
      <c r="A1" s="1"/>
      <c r="B1" s="2"/>
      <c r="C1" s="1"/>
      <c r="D1" s="3" t="s">
        <v>261</v>
      </c>
      <c r="E1" s="1"/>
      <c r="F1" s="1"/>
      <c r="G1" s="1"/>
      <c r="H1" s="1"/>
      <c r="I1" s="2"/>
      <c r="J1" s="1"/>
      <c r="K1" s="1"/>
      <c r="L1" s="1"/>
      <c r="M1" s="1"/>
      <c r="N1" s="1"/>
    </row>
    <row r="2" spans="1:14" ht="21">
      <c r="A2" s="5"/>
      <c r="B2" s="2"/>
      <c r="C2" s="5"/>
      <c r="D2" s="6" t="s">
        <v>262</v>
      </c>
      <c r="E2" s="5"/>
      <c r="F2" s="5"/>
      <c r="G2" s="5"/>
      <c r="H2" s="5"/>
      <c r="I2" s="2"/>
      <c r="J2" s="5"/>
      <c r="K2" s="5"/>
      <c r="L2" s="5"/>
      <c r="M2" s="5"/>
      <c r="N2" s="5"/>
    </row>
    <row r="3" spans="1:14" ht="17.25" thickBot="1">
      <c r="A3" s="7"/>
      <c r="B3" s="2"/>
      <c r="C3" s="8"/>
      <c r="D3" s="9" t="s">
        <v>263</v>
      </c>
      <c r="E3" s="8"/>
      <c r="F3" s="8"/>
      <c r="G3" s="8" t="s">
        <v>181</v>
      </c>
      <c r="H3" s="8"/>
      <c r="I3" s="2"/>
      <c r="J3" s="8"/>
      <c r="K3" s="8"/>
      <c r="L3" s="8"/>
      <c r="M3" s="8"/>
      <c r="N3" s="10" t="s">
        <v>181</v>
      </c>
    </row>
    <row r="4" spans="1:14" ht="16.5">
      <c r="A4" s="156" t="s">
        <v>264</v>
      </c>
      <c r="B4" s="158" t="s">
        <v>265</v>
      </c>
      <c r="C4" s="158"/>
      <c r="D4" s="158" t="s">
        <v>266</v>
      </c>
      <c r="E4" s="158"/>
      <c r="F4" s="158" t="s">
        <v>267</v>
      </c>
      <c r="G4" s="158"/>
      <c r="H4" s="158" t="s">
        <v>264</v>
      </c>
      <c r="I4" s="158" t="s">
        <v>265</v>
      </c>
      <c r="J4" s="158"/>
      <c r="K4" s="158" t="s">
        <v>266</v>
      </c>
      <c r="L4" s="158"/>
      <c r="M4" s="158" t="s">
        <v>267</v>
      </c>
      <c r="N4" s="159"/>
    </row>
    <row r="5" spans="1:14" ht="17.25" thickBot="1">
      <c r="A5" s="157"/>
      <c r="B5" s="27" t="s">
        <v>268</v>
      </c>
      <c r="C5" s="27" t="s">
        <v>269</v>
      </c>
      <c r="D5" s="27" t="s">
        <v>268</v>
      </c>
      <c r="E5" s="27" t="s">
        <v>269</v>
      </c>
      <c r="F5" s="27" t="s">
        <v>268</v>
      </c>
      <c r="G5" s="27" t="s">
        <v>269</v>
      </c>
      <c r="H5" s="169"/>
      <c r="I5" s="27" t="s">
        <v>268</v>
      </c>
      <c r="J5" s="27" t="s">
        <v>269</v>
      </c>
      <c r="K5" s="27" t="s">
        <v>268</v>
      </c>
      <c r="L5" s="27" t="s">
        <v>269</v>
      </c>
      <c r="M5" s="27" t="s">
        <v>268</v>
      </c>
      <c r="N5" s="28" t="s">
        <v>269</v>
      </c>
    </row>
    <row r="6" spans="1:14" ht="16.5">
      <c r="A6" s="34" t="s">
        <v>183</v>
      </c>
      <c r="B6" s="15">
        <v>12749414505</v>
      </c>
      <c r="C6" s="15">
        <v>100</v>
      </c>
      <c r="D6" s="15">
        <v>12828466131</v>
      </c>
      <c r="E6" s="15">
        <v>100</v>
      </c>
      <c r="F6" s="15">
        <v>-79051626</v>
      </c>
      <c r="G6" s="15">
        <v>-0.62</v>
      </c>
      <c r="H6" s="35" t="s">
        <v>184</v>
      </c>
      <c r="I6" s="15">
        <v>6505606530</v>
      </c>
      <c r="J6" s="15">
        <v>51.03</v>
      </c>
      <c r="K6" s="15">
        <v>6569765666</v>
      </c>
      <c r="L6" s="15">
        <v>51.21</v>
      </c>
      <c r="M6" s="15">
        <v>-64159136</v>
      </c>
      <c r="N6" s="16">
        <v>-0.98</v>
      </c>
    </row>
    <row r="7" spans="1:14" ht="16.5">
      <c r="A7" s="36" t="s">
        <v>185</v>
      </c>
      <c r="B7" s="21">
        <v>3281878856</v>
      </c>
      <c r="C7" s="21">
        <v>25.74</v>
      </c>
      <c r="D7" s="21">
        <v>3207607443</v>
      </c>
      <c r="E7" s="21">
        <v>25</v>
      </c>
      <c r="F7" s="21">
        <v>74271413</v>
      </c>
      <c r="G7" s="21">
        <v>2.32</v>
      </c>
      <c r="H7" s="37" t="s">
        <v>186</v>
      </c>
      <c r="I7" s="21">
        <v>906685246</v>
      </c>
      <c r="J7" s="21">
        <v>7.11</v>
      </c>
      <c r="K7" s="21">
        <v>806753372</v>
      </c>
      <c r="L7" s="21">
        <v>6.29</v>
      </c>
      <c r="M7" s="21">
        <v>99931874</v>
      </c>
      <c r="N7" s="22">
        <v>12.39</v>
      </c>
    </row>
    <row r="8" spans="1:14" ht="16.5">
      <c r="A8" s="36" t="s">
        <v>187</v>
      </c>
      <c r="B8" s="21">
        <v>3172359549</v>
      </c>
      <c r="C8" s="21">
        <v>24.88</v>
      </c>
      <c r="D8" s="21">
        <v>3104159357</v>
      </c>
      <c r="E8" s="21">
        <v>24.2</v>
      </c>
      <c r="F8" s="21">
        <v>68200192</v>
      </c>
      <c r="G8" s="21">
        <v>2.2</v>
      </c>
      <c r="H8" s="37" t="s">
        <v>188</v>
      </c>
      <c r="I8" s="21">
        <v>144959978</v>
      </c>
      <c r="J8" s="21">
        <v>1.14</v>
      </c>
      <c r="K8" s="21">
        <v>142524291</v>
      </c>
      <c r="L8" s="21">
        <v>1.11</v>
      </c>
      <c r="M8" s="21">
        <v>2435687</v>
      </c>
      <c r="N8" s="22">
        <v>1.71</v>
      </c>
    </row>
    <row r="9" spans="1:14" ht="16.5">
      <c r="A9" s="38" t="s">
        <v>189</v>
      </c>
      <c r="B9" s="18">
        <v>3172359549</v>
      </c>
      <c r="C9" s="18">
        <v>24.88</v>
      </c>
      <c r="D9" s="18">
        <v>3104159357</v>
      </c>
      <c r="E9" s="18">
        <v>24.2</v>
      </c>
      <c r="F9" s="18">
        <v>68200192</v>
      </c>
      <c r="G9" s="18">
        <v>2.2</v>
      </c>
      <c r="H9" s="39" t="s">
        <v>190</v>
      </c>
      <c r="I9" s="18">
        <v>35342759</v>
      </c>
      <c r="J9" s="18">
        <v>0.28</v>
      </c>
      <c r="K9" s="18">
        <v>39242687</v>
      </c>
      <c r="L9" s="18">
        <v>0.31</v>
      </c>
      <c r="M9" s="18">
        <v>-3899928</v>
      </c>
      <c r="N9" s="19">
        <v>-9.94</v>
      </c>
    </row>
    <row r="10" spans="1:14" ht="16.5">
      <c r="A10" s="36" t="s">
        <v>191</v>
      </c>
      <c r="B10" s="21">
        <v>17673080</v>
      </c>
      <c r="C10" s="21">
        <v>0.14</v>
      </c>
      <c r="D10" s="21">
        <v>18498627</v>
      </c>
      <c r="E10" s="21">
        <v>0.14</v>
      </c>
      <c r="F10" s="21">
        <v>-825547</v>
      </c>
      <c r="G10" s="21">
        <v>-4.46</v>
      </c>
      <c r="H10" s="39" t="s">
        <v>192</v>
      </c>
      <c r="I10" s="18">
        <v>109571954</v>
      </c>
      <c r="J10" s="18">
        <v>0.86</v>
      </c>
      <c r="K10" s="18">
        <v>103252928</v>
      </c>
      <c r="L10" s="18">
        <v>0.8</v>
      </c>
      <c r="M10" s="18">
        <v>6319026</v>
      </c>
      <c r="N10" s="19">
        <v>6.12</v>
      </c>
    </row>
    <row r="11" spans="1:14" ht="16.5">
      <c r="A11" s="38" t="s">
        <v>193</v>
      </c>
      <c r="B11" s="18">
        <v>16499137</v>
      </c>
      <c r="C11" s="18">
        <v>0.13</v>
      </c>
      <c r="D11" s="18">
        <v>17324684</v>
      </c>
      <c r="E11" s="18">
        <v>0.14</v>
      </c>
      <c r="F11" s="18">
        <v>-825547</v>
      </c>
      <c r="G11" s="18">
        <v>-4.77</v>
      </c>
      <c r="H11" s="39" t="s">
        <v>194</v>
      </c>
      <c r="I11" s="18">
        <v>45265</v>
      </c>
      <c r="J11" s="18">
        <v>0</v>
      </c>
      <c r="K11" s="18">
        <v>28676</v>
      </c>
      <c r="L11" s="18">
        <v>0</v>
      </c>
      <c r="M11" s="18">
        <v>16589</v>
      </c>
      <c r="N11" s="19">
        <v>57.85</v>
      </c>
    </row>
    <row r="12" spans="1:14" ht="16.5">
      <c r="A12" s="38" t="s">
        <v>195</v>
      </c>
      <c r="B12" s="18">
        <v>1173943</v>
      </c>
      <c r="C12" s="18">
        <v>0.01</v>
      </c>
      <c r="D12" s="18">
        <v>1173943</v>
      </c>
      <c r="E12" s="18">
        <v>0.01</v>
      </c>
      <c r="F12" s="18">
        <v>0</v>
      </c>
      <c r="G12" s="18">
        <v>0</v>
      </c>
      <c r="H12" s="37" t="s">
        <v>196</v>
      </c>
      <c r="I12" s="21">
        <v>761725268</v>
      </c>
      <c r="J12" s="21">
        <v>5.97</v>
      </c>
      <c r="K12" s="21">
        <v>664229081</v>
      </c>
      <c r="L12" s="21">
        <v>5.18</v>
      </c>
      <c r="M12" s="21">
        <v>97496187</v>
      </c>
      <c r="N12" s="22">
        <v>14.68</v>
      </c>
    </row>
    <row r="13" spans="1:14" ht="16.5">
      <c r="A13" s="36" t="s">
        <v>197</v>
      </c>
      <c r="B13" s="21">
        <v>70010356</v>
      </c>
      <c r="C13" s="21">
        <v>0.55</v>
      </c>
      <c r="D13" s="21">
        <v>67152299</v>
      </c>
      <c r="E13" s="21">
        <v>0.52</v>
      </c>
      <c r="F13" s="21">
        <v>2858057</v>
      </c>
      <c r="G13" s="21">
        <v>4.26</v>
      </c>
      <c r="H13" s="39" t="s">
        <v>198</v>
      </c>
      <c r="I13" s="18">
        <v>602659035</v>
      </c>
      <c r="J13" s="18">
        <v>4.73</v>
      </c>
      <c r="K13" s="18">
        <v>542670393</v>
      </c>
      <c r="L13" s="18">
        <v>4.23</v>
      </c>
      <c r="M13" s="18">
        <v>59988642</v>
      </c>
      <c r="N13" s="19">
        <v>11.05</v>
      </c>
    </row>
    <row r="14" spans="1:14" ht="16.5">
      <c r="A14" s="38" t="s">
        <v>199</v>
      </c>
      <c r="B14" s="18">
        <v>1235764</v>
      </c>
      <c r="C14" s="18">
        <v>0.01</v>
      </c>
      <c r="D14" s="18">
        <v>1242990</v>
      </c>
      <c r="E14" s="18">
        <v>0.01</v>
      </c>
      <c r="F14" s="18">
        <v>-7226</v>
      </c>
      <c r="G14" s="18">
        <v>-0.58</v>
      </c>
      <c r="H14" s="39" t="s">
        <v>200</v>
      </c>
      <c r="I14" s="18">
        <v>159066233</v>
      </c>
      <c r="J14" s="18">
        <v>1.25</v>
      </c>
      <c r="K14" s="18">
        <v>121558688</v>
      </c>
      <c r="L14" s="18">
        <v>0.95</v>
      </c>
      <c r="M14" s="18">
        <v>37507545</v>
      </c>
      <c r="N14" s="19">
        <v>30.86</v>
      </c>
    </row>
    <row r="15" spans="1:14" ht="16.5">
      <c r="A15" s="38" t="s">
        <v>201</v>
      </c>
      <c r="B15" s="18">
        <v>65570417</v>
      </c>
      <c r="C15" s="18">
        <v>0.51</v>
      </c>
      <c r="D15" s="18">
        <v>65895915</v>
      </c>
      <c r="E15" s="18">
        <v>0.51</v>
      </c>
      <c r="F15" s="18">
        <v>-325498</v>
      </c>
      <c r="G15" s="18">
        <v>-0.49</v>
      </c>
      <c r="H15" s="37" t="s">
        <v>202</v>
      </c>
      <c r="I15" s="21">
        <v>5598921284</v>
      </c>
      <c r="J15" s="21">
        <v>43.92</v>
      </c>
      <c r="K15" s="21">
        <v>5763012294</v>
      </c>
      <c r="L15" s="21">
        <v>44.92</v>
      </c>
      <c r="M15" s="21">
        <v>-164091010</v>
      </c>
      <c r="N15" s="22">
        <v>-2.85</v>
      </c>
    </row>
    <row r="16" spans="1:14" ht="16.5">
      <c r="A16" s="38" t="s">
        <v>203</v>
      </c>
      <c r="B16" s="18">
        <v>3204175</v>
      </c>
      <c r="C16" s="18">
        <v>0.03</v>
      </c>
      <c r="D16" s="18">
        <v>13394</v>
      </c>
      <c r="E16" s="18">
        <v>0</v>
      </c>
      <c r="F16" s="18">
        <v>3190781</v>
      </c>
      <c r="G16" s="18">
        <v>23822.47</v>
      </c>
      <c r="H16" s="37" t="s">
        <v>204</v>
      </c>
      <c r="I16" s="21">
        <v>5598921284</v>
      </c>
      <c r="J16" s="21">
        <v>43.92</v>
      </c>
      <c r="K16" s="21">
        <v>5763012294</v>
      </c>
      <c r="L16" s="21">
        <v>44.92</v>
      </c>
      <c r="M16" s="21">
        <v>-164091010</v>
      </c>
      <c r="N16" s="22">
        <v>-2.85</v>
      </c>
    </row>
    <row r="17" spans="1:14" ht="16.5">
      <c r="A17" s="36" t="s">
        <v>205</v>
      </c>
      <c r="B17" s="21">
        <v>21835871</v>
      </c>
      <c r="C17" s="21">
        <v>0.17</v>
      </c>
      <c r="D17" s="21">
        <v>17797160</v>
      </c>
      <c r="E17" s="21">
        <v>0.14</v>
      </c>
      <c r="F17" s="21">
        <v>4038711</v>
      </c>
      <c r="G17" s="21">
        <v>22.69</v>
      </c>
      <c r="H17" s="39" t="s">
        <v>206</v>
      </c>
      <c r="I17" s="18">
        <v>35840661</v>
      </c>
      <c r="J17" s="18">
        <v>0.28</v>
      </c>
      <c r="K17" s="18">
        <v>23573765</v>
      </c>
      <c r="L17" s="18">
        <v>0.18</v>
      </c>
      <c r="M17" s="18">
        <v>12266896</v>
      </c>
      <c r="N17" s="19">
        <v>52.04</v>
      </c>
    </row>
    <row r="18" spans="1:14" ht="16.5">
      <c r="A18" s="38" t="s">
        <v>207</v>
      </c>
      <c r="B18" s="18">
        <v>21835871</v>
      </c>
      <c r="C18" s="18">
        <v>0.17</v>
      </c>
      <c r="D18" s="18">
        <v>17797160</v>
      </c>
      <c r="E18" s="18">
        <v>0.14</v>
      </c>
      <c r="F18" s="18">
        <v>4038711</v>
      </c>
      <c r="G18" s="18">
        <v>22.69</v>
      </c>
      <c r="H18" s="39" t="s">
        <v>208</v>
      </c>
      <c r="I18" s="18">
        <v>1051990</v>
      </c>
      <c r="J18" s="18">
        <v>0.01</v>
      </c>
      <c r="K18" s="18">
        <v>30865002</v>
      </c>
      <c r="L18" s="18">
        <v>0.24</v>
      </c>
      <c r="M18" s="18">
        <v>-29813012</v>
      </c>
      <c r="N18" s="19">
        <v>-96.59</v>
      </c>
    </row>
    <row r="19" spans="1:14" ht="33">
      <c r="A19" s="36" t="s">
        <v>209</v>
      </c>
      <c r="B19" s="21">
        <v>52107620</v>
      </c>
      <c r="C19" s="21">
        <v>0.41</v>
      </c>
      <c r="D19" s="21">
        <v>76718653</v>
      </c>
      <c r="E19" s="21">
        <v>0.6</v>
      </c>
      <c r="F19" s="21">
        <v>-24611033</v>
      </c>
      <c r="G19" s="21">
        <v>-32.08</v>
      </c>
      <c r="H19" s="39" t="s">
        <v>210</v>
      </c>
      <c r="I19" s="18">
        <v>5501414672</v>
      </c>
      <c r="J19" s="18">
        <v>43.15</v>
      </c>
      <c r="K19" s="18">
        <v>5644375451</v>
      </c>
      <c r="L19" s="18">
        <v>44</v>
      </c>
      <c r="M19" s="18">
        <v>-142960779</v>
      </c>
      <c r="N19" s="19">
        <v>-2.53</v>
      </c>
    </row>
    <row r="20" spans="1:14" ht="16.5">
      <c r="A20" s="36" t="s">
        <v>211</v>
      </c>
      <c r="B20" s="21">
        <v>52107620</v>
      </c>
      <c r="C20" s="21">
        <v>0.41</v>
      </c>
      <c r="D20" s="21">
        <v>76718653</v>
      </c>
      <c r="E20" s="21">
        <v>0.6</v>
      </c>
      <c r="F20" s="21">
        <v>-24611033</v>
      </c>
      <c r="G20" s="21">
        <v>-32.08</v>
      </c>
      <c r="H20" s="39" t="s">
        <v>212</v>
      </c>
      <c r="I20" s="18">
        <v>60613961</v>
      </c>
      <c r="J20" s="18">
        <v>0.48</v>
      </c>
      <c r="K20" s="18">
        <v>64198076</v>
      </c>
      <c r="L20" s="18">
        <v>0.5</v>
      </c>
      <c r="M20" s="18">
        <v>-3584115</v>
      </c>
      <c r="N20" s="19">
        <v>-5.58</v>
      </c>
    </row>
    <row r="21" spans="1:14" ht="16.5">
      <c r="A21" s="38" t="s">
        <v>213</v>
      </c>
      <c r="B21" s="18">
        <v>1051990</v>
      </c>
      <c r="C21" s="18">
        <v>0.01</v>
      </c>
      <c r="D21" s="18">
        <v>30865002</v>
      </c>
      <c r="E21" s="18">
        <v>0.24</v>
      </c>
      <c r="F21" s="18">
        <v>-29813012</v>
      </c>
      <c r="G21" s="18">
        <v>-96.59</v>
      </c>
      <c r="H21" s="37" t="s">
        <v>214</v>
      </c>
      <c r="I21" s="21">
        <v>6243807975</v>
      </c>
      <c r="J21" s="21">
        <v>48.97</v>
      </c>
      <c r="K21" s="21">
        <v>6258700465</v>
      </c>
      <c r="L21" s="21">
        <v>48.79</v>
      </c>
      <c r="M21" s="21">
        <v>-14892490</v>
      </c>
      <c r="N21" s="22">
        <v>-0.24</v>
      </c>
    </row>
    <row r="22" spans="1:14" ht="16.5">
      <c r="A22" s="38" t="s">
        <v>215</v>
      </c>
      <c r="B22" s="18">
        <v>51055630</v>
      </c>
      <c r="C22" s="18">
        <v>0.4</v>
      </c>
      <c r="D22" s="18">
        <v>45853651</v>
      </c>
      <c r="E22" s="18">
        <v>0.36</v>
      </c>
      <c r="F22" s="18">
        <v>5201979</v>
      </c>
      <c r="G22" s="18">
        <v>11.34</v>
      </c>
      <c r="H22" s="37" t="s">
        <v>216</v>
      </c>
      <c r="I22" s="21">
        <v>3518524294</v>
      </c>
      <c r="J22" s="21">
        <v>27.6</v>
      </c>
      <c r="K22" s="21">
        <v>3449256294</v>
      </c>
      <c r="L22" s="21">
        <v>26.89</v>
      </c>
      <c r="M22" s="21">
        <v>69268000</v>
      </c>
      <c r="N22" s="22">
        <v>2.01</v>
      </c>
    </row>
    <row r="23" spans="1:14" ht="16.5">
      <c r="A23" s="36" t="s">
        <v>217</v>
      </c>
      <c r="B23" s="21">
        <v>3863830033</v>
      </c>
      <c r="C23" s="21">
        <v>30.31</v>
      </c>
      <c r="D23" s="21">
        <v>3848521194</v>
      </c>
      <c r="E23" s="21">
        <v>30</v>
      </c>
      <c r="F23" s="21">
        <v>15308839</v>
      </c>
      <c r="G23" s="21">
        <v>0.4</v>
      </c>
      <c r="H23" s="37" t="s">
        <v>218</v>
      </c>
      <c r="I23" s="21">
        <v>3518524294</v>
      </c>
      <c r="J23" s="21">
        <v>27.6</v>
      </c>
      <c r="K23" s="21">
        <v>3449256294</v>
      </c>
      <c r="L23" s="21">
        <v>26.89</v>
      </c>
      <c r="M23" s="21">
        <v>69268000</v>
      </c>
      <c r="N23" s="22">
        <v>2.01</v>
      </c>
    </row>
    <row r="24" spans="1:14" ht="16.5">
      <c r="A24" s="36" t="s">
        <v>219</v>
      </c>
      <c r="B24" s="21">
        <v>3311600</v>
      </c>
      <c r="C24" s="21">
        <v>0.03</v>
      </c>
      <c r="D24" s="21">
        <v>3311600</v>
      </c>
      <c r="E24" s="21">
        <v>0.03</v>
      </c>
      <c r="F24" s="21">
        <v>0</v>
      </c>
      <c r="G24" s="21">
        <v>0</v>
      </c>
      <c r="H24" s="39" t="s">
        <v>220</v>
      </c>
      <c r="I24" s="18">
        <v>3518524294</v>
      </c>
      <c r="J24" s="18">
        <v>27.6</v>
      </c>
      <c r="K24" s="18">
        <v>3449256294</v>
      </c>
      <c r="L24" s="18">
        <v>26.89</v>
      </c>
      <c r="M24" s="18">
        <v>69268000</v>
      </c>
      <c r="N24" s="19">
        <v>2.01</v>
      </c>
    </row>
    <row r="25" spans="1:14" ht="16.5">
      <c r="A25" s="38" t="s">
        <v>221</v>
      </c>
      <c r="B25" s="18">
        <v>3311600</v>
      </c>
      <c r="C25" s="18">
        <v>0.03</v>
      </c>
      <c r="D25" s="18">
        <v>3311600</v>
      </c>
      <c r="E25" s="18">
        <v>0.03</v>
      </c>
      <c r="F25" s="18">
        <v>0</v>
      </c>
      <c r="G25" s="18">
        <v>0</v>
      </c>
      <c r="H25" s="37" t="s">
        <v>222</v>
      </c>
      <c r="I25" s="21">
        <v>2725156481</v>
      </c>
      <c r="J25" s="21">
        <v>21.37</v>
      </c>
      <c r="K25" s="21">
        <v>2809316971</v>
      </c>
      <c r="L25" s="21">
        <v>21.9</v>
      </c>
      <c r="M25" s="21">
        <v>-84160490</v>
      </c>
      <c r="N25" s="22">
        <v>-3</v>
      </c>
    </row>
    <row r="26" spans="1:14" ht="16.5">
      <c r="A26" s="36" t="s">
        <v>223</v>
      </c>
      <c r="B26" s="21">
        <v>30482260</v>
      </c>
      <c r="C26" s="21">
        <v>0.24</v>
      </c>
      <c r="D26" s="21">
        <v>37073074</v>
      </c>
      <c r="E26" s="21">
        <v>0.29</v>
      </c>
      <c r="F26" s="21">
        <v>-6590814</v>
      </c>
      <c r="G26" s="21">
        <v>-17.78</v>
      </c>
      <c r="H26" s="37" t="s">
        <v>224</v>
      </c>
      <c r="I26" s="21">
        <v>2725156481</v>
      </c>
      <c r="J26" s="21">
        <v>21.37</v>
      </c>
      <c r="K26" s="21">
        <v>2809316971</v>
      </c>
      <c r="L26" s="21">
        <v>21.9</v>
      </c>
      <c r="M26" s="21">
        <v>-84160490</v>
      </c>
      <c r="N26" s="22">
        <v>-3</v>
      </c>
    </row>
    <row r="27" spans="1:14" ht="16.5">
      <c r="A27" s="38" t="s">
        <v>225</v>
      </c>
      <c r="B27" s="18">
        <v>96433909</v>
      </c>
      <c r="C27" s="18">
        <v>0.76</v>
      </c>
      <c r="D27" s="18">
        <v>96433909</v>
      </c>
      <c r="E27" s="18">
        <v>0.75</v>
      </c>
      <c r="F27" s="18">
        <v>0</v>
      </c>
      <c r="G27" s="18">
        <v>0</v>
      </c>
      <c r="H27" s="39" t="s">
        <v>226</v>
      </c>
      <c r="I27" s="18">
        <v>2725156481</v>
      </c>
      <c r="J27" s="18">
        <v>21.37</v>
      </c>
      <c r="K27" s="18">
        <v>2809316971</v>
      </c>
      <c r="L27" s="18">
        <v>21.9</v>
      </c>
      <c r="M27" s="18">
        <v>-84160490</v>
      </c>
      <c r="N27" s="19">
        <v>-3</v>
      </c>
    </row>
    <row r="28" spans="1:14" ht="33">
      <c r="A28" s="38" t="s">
        <v>227</v>
      </c>
      <c r="B28" s="18">
        <v>-65951649</v>
      </c>
      <c r="C28" s="18">
        <v>-0.52</v>
      </c>
      <c r="D28" s="18">
        <v>-59360835</v>
      </c>
      <c r="E28" s="18">
        <v>-0.46</v>
      </c>
      <c r="F28" s="18">
        <v>-6590814</v>
      </c>
      <c r="G28" s="18">
        <v>11.1</v>
      </c>
      <c r="H28" s="37" t="s">
        <v>228</v>
      </c>
      <c r="I28" s="21">
        <v>127200</v>
      </c>
      <c r="J28" s="21">
        <v>0</v>
      </c>
      <c r="K28" s="21">
        <v>127200</v>
      </c>
      <c r="L28" s="21">
        <v>0</v>
      </c>
      <c r="M28" s="21">
        <v>0</v>
      </c>
      <c r="N28" s="22">
        <v>0</v>
      </c>
    </row>
    <row r="29" spans="1:14" ht="16.5">
      <c r="A29" s="36" t="s">
        <v>229</v>
      </c>
      <c r="B29" s="21">
        <v>1915181448</v>
      </c>
      <c r="C29" s="21">
        <v>15.02</v>
      </c>
      <c r="D29" s="21">
        <v>1494727714</v>
      </c>
      <c r="E29" s="21">
        <v>11.65</v>
      </c>
      <c r="F29" s="21">
        <v>420453734</v>
      </c>
      <c r="G29" s="21">
        <v>28.13</v>
      </c>
      <c r="H29" s="37" t="s">
        <v>230</v>
      </c>
      <c r="I29" s="21">
        <v>127200</v>
      </c>
      <c r="J29" s="21">
        <v>0</v>
      </c>
      <c r="K29" s="21">
        <v>127200</v>
      </c>
      <c r="L29" s="21">
        <v>0</v>
      </c>
      <c r="M29" s="21">
        <v>0</v>
      </c>
      <c r="N29" s="22">
        <v>0</v>
      </c>
    </row>
    <row r="30" spans="1:14" ht="16.5">
      <c r="A30" s="38" t="s">
        <v>231</v>
      </c>
      <c r="B30" s="18">
        <v>2321496438</v>
      </c>
      <c r="C30" s="18">
        <v>18.21</v>
      </c>
      <c r="D30" s="18">
        <v>1865341421</v>
      </c>
      <c r="E30" s="18">
        <v>14.54</v>
      </c>
      <c r="F30" s="18">
        <v>456155017</v>
      </c>
      <c r="G30" s="18">
        <v>24.45</v>
      </c>
      <c r="H30" s="39" t="s">
        <v>232</v>
      </c>
      <c r="I30" s="18">
        <v>127200</v>
      </c>
      <c r="J30" s="18">
        <v>0</v>
      </c>
      <c r="K30" s="18">
        <v>127200</v>
      </c>
      <c r="L30" s="18">
        <v>0</v>
      </c>
      <c r="M30" s="18">
        <v>0</v>
      </c>
      <c r="N30" s="19">
        <v>0</v>
      </c>
    </row>
    <row r="31" spans="1:14" ht="33">
      <c r="A31" s="38" t="s">
        <v>233</v>
      </c>
      <c r="B31" s="18">
        <v>-406314990</v>
      </c>
      <c r="C31" s="18">
        <v>-3.19</v>
      </c>
      <c r="D31" s="18">
        <v>-370613707</v>
      </c>
      <c r="E31" s="18">
        <v>-2.89</v>
      </c>
      <c r="F31" s="18">
        <v>-35701283</v>
      </c>
      <c r="G31" s="18">
        <v>9.63</v>
      </c>
      <c r="H31" s="30"/>
      <c r="I31" s="30"/>
      <c r="J31" s="30"/>
      <c r="K31" s="30"/>
      <c r="L31" s="30"/>
      <c r="M31" s="30"/>
      <c r="N31" s="31"/>
    </row>
    <row r="32" spans="1:14" ht="16.5">
      <c r="A32" s="36" t="s">
        <v>234</v>
      </c>
      <c r="B32" s="21">
        <v>425357466</v>
      </c>
      <c r="C32" s="21">
        <v>3.34</v>
      </c>
      <c r="D32" s="21">
        <v>443525035</v>
      </c>
      <c r="E32" s="21">
        <v>3.46</v>
      </c>
      <c r="F32" s="21">
        <v>-18167569</v>
      </c>
      <c r="G32" s="21">
        <v>-4.1</v>
      </c>
      <c r="H32" s="30"/>
      <c r="I32" s="30"/>
      <c r="J32" s="30"/>
      <c r="K32" s="30"/>
      <c r="L32" s="30"/>
      <c r="M32" s="30"/>
      <c r="N32" s="31"/>
    </row>
    <row r="33" spans="1:14" ht="16.5">
      <c r="A33" s="38" t="s">
        <v>235</v>
      </c>
      <c r="B33" s="18">
        <v>2675747513</v>
      </c>
      <c r="C33" s="18">
        <v>20.99</v>
      </c>
      <c r="D33" s="18">
        <v>2632799282</v>
      </c>
      <c r="E33" s="18">
        <v>20.52</v>
      </c>
      <c r="F33" s="18">
        <v>42948231</v>
      </c>
      <c r="G33" s="18">
        <v>1.63</v>
      </c>
      <c r="H33" s="30"/>
      <c r="I33" s="30"/>
      <c r="J33" s="30"/>
      <c r="K33" s="30"/>
      <c r="L33" s="30"/>
      <c r="M33" s="30"/>
      <c r="N33" s="31"/>
    </row>
    <row r="34" spans="1:14" ht="33">
      <c r="A34" s="38" t="s">
        <v>236</v>
      </c>
      <c r="B34" s="18">
        <v>-2250390047</v>
      </c>
      <c r="C34" s="18">
        <v>-17.65</v>
      </c>
      <c r="D34" s="18">
        <v>-2189274247</v>
      </c>
      <c r="E34" s="18">
        <v>-17.07</v>
      </c>
      <c r="F34" s="18">
        <v>-61115800</v>
      </c>
      <c r="G34" s="18">
        <v>2.79</v>
      </c>
      <c r="H34" s="30"/>
      <c r="I34" s="30"/>
      <c r="J34" s="30"/>
      <c r="K34" s="30"/>
      <c r="L34" s="30"/>
      <c r="M34" s="30"/>
      <c r="N34" s="31"/>
    </row>
    <row r="35" spans="1:14" ht="16.5">
      <c r="A35" s="36" t="s">
        <v>237</v>
      </c>
      <c r="B35" s="21">
        <v>29098361</v>
      </c>
      <c r="C35" s="21">
        <v>0.23</v>
      </c>
      <c r="D35" s="21">
        <v>30766004</v>
      </c>
      <c r="E35" s="21">
        <v>0.24</v>
      </c>
      <c r="F35" s="21">
        <v>-1667643</v>
      </c>
      <c r="G35" s="21">
        <v>-5.42</v>
      </c>
      <c r="H35" s="30"/>
      <c r="I35" s="30"/>
      <c r="J35" s="30"/>
      <c r="K35" s="30"/>
      <c r="L35" s="30"/>
      <c r="M35" s="30"/>
      <c r="N35" s="31"/>
    </row>
    <row r="36" spans="1:14" ht="16.5">
      <c r="A36" s="38" t="s">
        <v>238</v>
      </c>
      <c r="B36" s="18">
        <v>308436354</v>
      </c>
      <c r="C36" s="18">
        <v>2.42</v>
      </c>
      <c r="D36" s="18">
        <v>333007337</v>
      </c>
      <c r="E36" s="18">
        <v>2.6</v>
      </c>
      <c r="F36" s="18">
        <v>-24570983</v>
      </c>
      <c r="G36" s="18">
        <v>-7.38</v>
      </c>
      <c r="H36" s="30"/>
      <c r="I36" s="30"/>
      <c r="J36" s="30"/>
      <c r="K36" s="30"/>
      <c r="L36" s="30"/>
      <c r="M36" s="30"/>
      <c r="N36" s="31"/>
    </row>
    <row r="37" spans="1:14" ht="33">
      <c r="A37" s="38" t="s">
        <v>239</v>
      </c>
      <c r="B37" s="18">
        <v>-279337993</v>
      </c>
      <c r="C37" s="18">
        <v>-2.19</v>
      </c>
      <c r="D37" s="18">
        <v>-302241333</v>
      </c>
      <c r="E37" s="18">
        <v>-2.36</v>
      </c>
      <c r="F37" s="18">
        <v>22903340</v>
      </c>
      <c r="G37" s="18">
        <v>-7.58</v>
      </c>
      <c r="H37" s="30"/>
      <c r="I37" s="30"/>
      <c r="J37" s="30"/>
      <c r="K37" s="30"/>
      <c r="L37" s="30"/>
      <c r="M37" s="30"/>
      <c r="N37" s="31"/>
    </row>
    <row r="38" spans="1:14" ht="16.5">
      <c r="A38" s="36" t="s">
        <v>240</v>
      </c>
      <c r="B38" s="21">
        <v>1427002635</v>
      </c>
      <c r="C38" s="21">
        <v>11.19</v>
      </c>
      <c r="D38" s="21">
        <v>1408122004</v>
      </c>
      <c r="E38" s="21">
        <v>10.98</v>
      </c>
      <c r="F38" s="21">
        <v>18880631</v>
      </c>
      <c r="G38" s="21">
        <v>1.34</v>
      </c>
      <c r="H38" s="30"/>
      <c r="I38" s="30"/>
      <c r="J38" s="30"/>
      <c r="K38" s="30"/>
      <c r="L38" s="30"/>
      <c r="M38" s="30"/>
      <c r="N38" s="31"/>
    </row>
    <row r="39" spans="1:14" ht="16.5">
      <c r="A39" s="38" t="s">
        <v>241</v>
      </c>
      <c r="B39" s="18">
        <v>2093347085</v>
      </c>
      <c r="C39" s="18">
        <v>16.42</v>
      </c>
      <c r="D39" s="18">
        <v>2045799787</v>
      </c>
      <c r="E39" s="18">
        <v>15.95</v>
      </c>
      <c r="F39" s="18">
        <v>47547298</v>
      </c>
      <c r="G39" s="18">
        <v>2.32</v>
      </c>
      <c r="H39" s="30"/>
      <c r="I39" s="30"/>
      <c r="J39" s="30"/>
      <c r="K39" s="30"/>
      <c r="L39" s="30"/>
      <c r="M39" s="30"/>
      <c r="N39" s="31"/>
    </row>
    <row r="40" spans="1:14" ht="16.5">
      <c r="A40" s="38" t="s">
        <v>242</v>
      </c>
      <c r="B40" s="18">
        <v>-666344450</v>
      </c>
      <c r="C40" s="18">
        <v>-5.23</v>
      </c>
      <c r="D40" s="18">
        <v>-637677783</v>
      </c>
      <c r="E40" s="18">
        <v>-4.97</v>
      </c>
      <c r="F40" s="18">
        <v>-28666667</v>
      </c>
      <c r="G40" s="18">
        <v>4.5</v>
      </c>
      <c r="H40" s="30"/>
      <c r="I40" s="30"/>
      <c r="J40" s="30"/>
      <c r="K40" s="30"/>
      <c r="L40" s="30"/>
      <c r="M40" s="30"/>
      <c r="N40" s="31"/>
    </row>
    <row r="41" spans="1:14" ht="16.5">
      <c r="A41" s="36" t="s">
        <v>243</v>
      </c>
      <c r="B41" s="21">
        <v>33396263</v>
      </c>
      <c r="C41" s="21">
        <v>0.26</v>
      </c>
      <c r="D41" s="21">
        <v>430995763</v>
      </c>
      <c r="E41" s="21">
        <v>3.36</v>
      </c>
      <c r="F41" s="21">
        <v>-397599500</v>
      </c>
      <c r="G41" s="21">
        <v>-92.25</v>
      </c>
      <c r="H41" s="30"/>
      <c r="I41" s="30"/>
      <c r="J41" s="30"/>
      <c r="K41" s="30"/>
      <c r="L41" s="30"/>
      <c r="M41" s="30"/>
      <c r="N41" s="31"/>
    </row>
    <row r="42" spans="1:14" ht="16.5">
      <c r="A42" s="38" t="s">
        <v>244</v>
      </c>
      <c r="B42" s="18">
        <v>20305079</v>
      </c>
      <c r="C42" s="18">
        <v>0.16</v>
      </c>
      <c r="D42" s="18">
        <v>425710032</v>
      </c>
      <c r="E42" s="18">
        <v>3.32</v>
      </c>
      <c r="F42" s="18">
        <v>-405404953</v>
      </c>
      <c r="G42" s="18">
        <v>-95.23</v>
      </c>
      <c r="H42" s="30"/>
      <c r="I42" s="30"/>
      <c r="J42" s="30"/>
      <c r="K42" s="30"/>
      <c r="L42" s="30"/>
      <c r="M42" s="30"/>
      <c r="N42" s="31"/>
    </row>
    <row r="43" spans="1:14" ht="16.5">
      <c r="A43" s="38" t="s">
        <v>245</v>
      </c>
      <c r="B43" s="18">
        <v>13091184</v>
      </c>
      <c r="C43" s="18">
        <v>0.1</v>
      </c>
      <c r="D43" s="18">
        <v>5285731</v>
      </c>
      <c r="E43" s="18">
        <v>0.04</v>
      </c>
      <c r="F43" s="18">
        <v>7805453</v>
      </c>
      <c r="G43" s="18">
        <v>147.67</v>
      </c>
      <c r="H43" s="30"/>
      <c r="I43" s="30"/>
      <c r="J43" s="30"/>
      <c r="K43" s="30"/>
      <c r="L43" s="30"/>
      <c r="M43" s="30"/>
      <c r="N43" s="31"/>
    </row>
    <row r="44" spans="1:14" ht="16.5">
      <c r="A44" s="36" t="s">
        <v>246</v>
      </c>
      <c r="B44" s="21">
        <v>28996700</v>
      </c>
      <c r="C44" s="21">
        <v>0.23</v>
      </c>
      <c r="D44" s="21">
        <v>31907319</v>
      </c>
      <c r="E44" s="21">
        <v>0.25</v>
      </c>
      <c r="F44" s="21">
        <v>-2910619</v>
      </c>
      <c r="G44" s="21">
        <v>-9.12</v>
      </c>
      <c r="H44" s="30"/>
      <c r="I44" s="30"/>
      <c r="J44" s="30"/>
      <c r="K44" s="30"/>
      <c r="L44" s="30"/>
      <c r="M44" s="30"/>
      <c r="N44" s="31"/>
    </row>
    <row r="45" spans="1:14" ht="16.5">
      <c r="A45" s="36" t="s">
        <v>247</v>
      </c>
      <c r="B45" s="21">
        <v>28996700</v>
      </c>
      <c r="C45" s="21">
        <v>0.23</v>
      </c>
      <c r="D45" s="21">
        <v>31907319</v>
      </c>
      <c r="E45" s="21">
        <v>0.25</v>
      </c>
      <c r="F45" s="21">
        <v>-2910619</v>
      </c>
      <c r="G45" s="21">
        <v>-9.12</v>
      </c>
      <c r="H45" s="30"/>
      <c r="I45" s="30"/>
      <c r="J45" s="30"/>
      <c r="K45" s="30"/>
      <c r="L45" s="30"/>
      <c r="M45" s="30"/>
      <c r="N45" s="31"/>
    </row>
    <row r="46" spans="1:14" ht="16.5">
      <c r="A46" s="38" t="s">
        <v>248</v>
      </c>
      <c r="B46" s="18">
        <v>20591252</v>
      </c>
      <c r="C46" s="18">
        <v>0.16</v>
      </c>
      <c r="D46" s="18">
        <v>18001902</v>
      </c>
      <c r="E46" s="18">
        <v>0.14</v>
      </c>
      <c r="F46" s="18">
        <v>2589350</v>
      </c>
      <c r="G46" s="18">
        <v>14.38</v>
      </c>
      <c r="H46" s="30"/>
      <c r="I46" s="30"/>
      <c r="J46" s="30"/>
      <c r="K46" s="30"/>
      <c r="L46" s="30"/>
      <c r="M46" s="30"/>
      <c r="N46" s="31"/>
    </row>
    <row r="47" spans="1:14" ht="16.5">
      <c r="A47" s="38" t="s">
        <v>249</v>
      </c>
      <c r="B47" s="18">
        <v>8405448</v>
      </c>
      <c r="C47" s="18">
        <v>0.07</v>
      </c>
      <c r="D47" s="18">
        <v>13905417</v>
      </c>
      <c r="E47" s="18">
        <v>0.11</v>
      </c>
      <c r="F47" s="18">
        <v>-5499969</v>
      </c>
      <c r="G47" s="18">
        <v>-39.55</v>
      </c>
      <c r="H47" s="30"/>
      <c r="I47" s="30"/>
      <c r="J47" s="30"/>
      <c r="K47" s="30"/>
      <c r="L47" s="30"/>
      <c r="M47" s="30"/>
      <c r="N47" s="31"/>
    </row>
    <row r="48" spans="1:14" ht="16.5">
      <c r="A48" s="36" t="s">
        <v>250</v>
      </c>
      <c r="B48" s="21">
        <v>13753205</v>
      </c>
      <c r="C48" s="21">
        <v>0.11</v>
      </c>
      <c r="D48" s="21">
        <v>12108220</v>
      </c>
      <c r="E48" s="21">
        <v>0.09</v>
      </c>
      <c r="F48" s="21">
        <v>1644985</v>
      </c>
      <c r="G48" s="21">
        <v>13.59</v>
      </c>
      <c r="H48" s="30"/>
      <c r="I48" s="30"/>
      <c r="J48" s="30"/>
      <c r="K48" s="30"/>
      <c r="L48" s="30"/>
      <c r="M48" s="30"/>
      <c r="N48" s="31"/>
    </row>
    <row r="49" spans="1:14" ht="16.5">
      <c r="A49" s="36" t="s">
        <v>251</v>
      </c>
      <c r="B49" s="21">
        <v>13753205</v>
      </c>
      <c r="C49" s="21">
        <v>0.11</v>
      </c>
      <c r="D49" s="21">
        <v>12108220</v>
      </c>
      <c r="E49" s="21">
        <v>0.09</v>
      </c>
      <c r="F49" s="21">
        <v>1644985</v>
      </c>
      <c r="G49" s="21">
        <v>13.59</v>
      </c>
      <c r="H49" s="30"/>
      <c r="I49" s="30"/>
      <c r="J49" s="30"/>
      <c r="K49" s="30"/>
      <c r="L49" s="30"/>
      <c r="M49" s="30"/>
      <c r="N49" s="31"/>
    </row>
    <row r="50" spans="1:14" ht="16.5">
      <c r="A50" s="38" t="s">
        <v>252</v>
      </c>
      <c r="B50" s="18">
        <v>13753205</v>
      </c>
      <c r="C50" s="18">
        <v>0.11</v>
      </c>
      <c r="D50" s="18">
        <v>12108220</v>
      </c>
      <c r="E50" s="18">
        <v>0.09</v>
      </c>
      <c r="F50" s="18">
        <v>1644985</v>
      </c>
      <c r="G50" s="18">
        <v>13.59</v>
      </c>
      <c r="H50" s="30"/>
      <c r="I50" s="30"/>
      <c r="J50" s="30"/>
      <c r="K50" s="30"/>
      <c r="L50" s="30"/>
      <c r="M50" s="30"/>
      <c r="N50" s="31"/>
    </row>
    <row r="51" spans="1:14" ht="16.5">
      <c r="A51" s="36" t="s">
        <v>253</v>
      </c>
      <c r="B51" s="21">
        <v>5508848091</v>
      </c>
      <c r="C51" s="21">
        <v>43.21</v>
      </c>
      <c r="D51" s="21">
        <v>5651603302</v>
      </c>
      <c r="E51" s="21">
        <v>44.06</v>
      </c>
      <c r="F51" s="21">
        <v>-142755211</v>
      </c>
      <c r="G51" s="21">
        <v>-2.53</v>
      </c>
      <c r="H51" s="30"/>
      <c r="I51" s="30"/>
      <c r="J51" s="30"/>
      <c r="K51" s="30"/>
      <c r="L51" s="30"/>
      <c r="M51" s="30"/>
      <c r="N51" s="31"/>
    </row>
    <row r="52" spans="1:14" ht="16.5">
      <c r="A52" s="36" t="s">
        <v>254</v>
      </c>
      <c r="B52" s="21">
        <v>5508848091</v>
      </c>
      <c r="C52" s="21">
        <v>43.21</v>
      </c>
      <c r="D52" s="21">
        <v>5651603302</v>
      </c>
      <c r="E52" s="21">
        <v>44.06</v>
      </c>
      <c r="F52" s="21">
        <v>-142755211</v>
      </c>
      <c r="G52" s="21">
        <v>-2.53</v>
      </c>
      <c r="H52" s="30"/>
      <c r="I52" s="30"/>
      <c r="J52" s="30"/>
      <c r="K52" s="30"/>
      <c r="L52" s="30"/>
      <c r="M52" s="30"/>
      <c r="N52" s="31"/>
    </row>
    <row r="53" spans="1:14" ht="16.5">
      <c r="A53" s="38" t="s">
        <v>255</v>
      </c>
      <c r="B53" s="18">
        <v>7433419</v>
      </c>
      <c r="C53" s="18">
        <v>0.06</v>
      </c>
      <c r="D53" s="18">
        <v>7041879</v>
      </c>
      <c r="E53" s="18">
        <v>0.05</v>
      </c>
      <c r="F53" s="18">
        <v>391540</v>
      </c>
      <c r="G53" s="18">
        <v>5.56</v>
      </c>
      <c r="H53" s="30"/>
      <c r="I53" s="30"/>
      <c r="J53" s="30"/>
      <c r="K53" s="30"/>
      <c r="L53" s="30"/>
      <c r="M53" s="30"/>
      <c r="N53" s="31"/>
    </row>
    <row r="54" spans="1:14" ht="16.5">
      <c r="A54" s="38" t="s">
        <v>256</v>
      </c>
      <c r="B54" s="18">
        <v>0</v>
      </c>
      <c r="C54" s="18">
        <v>0</v>
      </c>
      <c r="D54" s="18">
        <v>185972</v>
      </c>
      <c r="E54" s="18">
        <v>0</v>
      </c>
      <c r="F54" s="18">
        <v>-185972</v>
      </c>
      <c r="G54" s="18">
        <v>-100</v>
      </c>
      <c r="H54" s="30"/>
      <c r="I54" s="30"/>
      <c r="J54" s="30"/>
      <c r="K54" s="30"/>
      <c r="L54" s="30"/>
      <c r="M54" s="30"/>
      <c r="N54" s="31"/>
    </row>
    <row r="55" spans="1:14" ht="16.5">
      <c r="A55" s="38" t="s">
        <v>257</v>
      </c>
      <c r="B55" s="18">
        <v>8449932349</v>
      </c>
      <c r="C55" s="18">
        <v>66.28</v>
      </c>
      <c r="D55" s="18">
        <v>8453562517</v>
      </c>
      <c r="E55" s="18">
        <v>65.9</v>
      </c>
      <c r="F55" s="18">
        <v>-3630168</v>
      </c>
      <c r="G55" s="18">
        <v>-0.04</v>
      </c>
      <c r="H55" s="30"/>
      <c r="I55" s="30"/>
      <c r="J55" s="30"/>
      <c r="K55" s="30"/>
      <c r="L55" s="30"/>
      <c r="M55" s="30"/>
      <c r="N55" s="31"/>
    </row>
    <row r="56" spans="1:14" ht="16.5">
      <c r="A56" s="38" t="s">
        <v>258</v>
      </c>
      <c r="B56" s="18">
        <v>-2948517677</v>
      </c>
      <c r="C56" s="18">
        <v>-23.13</v>
      </c>
      <c r="D56" s="18">
        <v>-2809187066</v>
      </c>
      <c r="E56" s="18">
        <v>-21.9</v>
      </c>
      <c r="F56" s="18">
        <v>-139330611</v>
      </c>
      <c r="G56" s="18">
        <v>4.96</v>
      </c>
      <c r="H56" s="30"/>
      <c r="I56" s="30"/>
      <c r="J56" s="30"/>
      <c r="K56" s="30"/>
      <c r="L56" s="30"/>
      <c r="M56" s="30"/>
      <c r="N56" s="31"/>
    </row>
    <row r="57" spans="1:14" ht="17.25" thickBot="1">
      <c r="A57" s="40" t="s">
        <v>259</v>
      </c>
      <c r="B57" s="24">
        <v>12749414505</v>
      </c>
      <c r="C57" s="24">
        <v>100</v>
      </c>
      <c r="D57" s="24">
        <v>12828466131</v>
      </c>
      <c r="E57" s="24">
        <v>100</v>
      </c>
      <c r="F57" s="24">
        <v>-79051626</v>
      </c>
      <c r="G57" s="24">
        <v>-0.62</v>
      </c>
      <c r="H57" s="41" t="s">
        <v>259</v>
      </c>
      <c r="I57" s="24">
        <v>12749414505</v>
      </c>
      <c r="J57" s="24">
        <v>100</v>
      </c>
      <c r="K57" s="24">
        <v>12828466131</v>
      </c>
      <c r="L57" s="24">
        <v>100</v>
      </c>
      <c r="M57" s="24">
        <v>-79051626</v>
      </c>
      <c r="N57" s="25">
        <v>-0.62</v>
      </c>
    </row>
    <row r="58" spans="1:7" ht="16.5">
      <c r="A58" s="168" t="s">
        <v>260</v>
      </c>
      <c r="B58" s="168"/>
      <c r="C58" s="168"/>
      <c r="D58" s="168"/>
      <c r="E58" s="168"/>
      <c r="F58" s="168"/>
      <c r="G58" s="168"/>
    </row>
  </sheetData>
  <sheetProtection/>
  <mergeCells count="9">
    <mergeCell ref="K4:L4"/>
    <mergeCell ref="M4:N4"/>
    <mergeCell ref="A58:G58"/>
    <mergeCell ref="A4:A5"/>
    <mergeCell ref="B4:C4"/>
    <mergeCell ref="D4:E4"/>
    <mergeCell ref="F4:G4"/>
    <mergeCell ref="H4:H5"/>
    <mergeCell ref="I4:J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26"/>
  <sheetViews>
    <sheetView zoomScalePageLayoutView="0" workbookViewId="0" topLeftCell="A10">
      <selection activeCell="D4" sqref="D4:E4"/>
    </sheetView>
  </sheetViews>
  <sheetFormatPr defaultColWidth="20.375" defaultRowHeight="15.75"/>
  <cols>
    <col min="1" max="4" width="20.375" style="57" customWidth="1"/>
    <col min="5" max="5" width="7.875" style="57" customWidth="1"/>
    <col min="6" max="6" width="26.125" style="57" bestFit="1" customWidth="1"/>
    <col min="7" max="16384" width="20.375" style="43" customWidth="1"/>
  </cols>
  <sheetData>
    <row r="1" spans="1:6" s="42" customFormat="1" ht="21">
      <c r="A1" s="3"/>
      <c r="B1" s="3"/>
      <c r="C1" s="3" t="s">
        <v>261</v>
      </c>
      <c r="D1" s="3"/>
      <c r="E1" s="3"/>
      <c r="F1" s="3"/>
    </row>
    <row r="2" spans="1:6" s="42" customFormat="1" ht="21">
      <c r="A2" s="3"/>
      <c r="B2" s="3"/>
      <c r="C2" s="3" t="s">
        <v>280</v>
      </c>
      <c r="D2" s="3"/>
      <c r="E2" s="3"/>
      <c r="F2" s="3"/>
    </row>
    <row r="3" spans="1:6" s="42" customFormat="1" ht="21.75" thickBot="1">
      <c r="A3" s="7"/>
      <c r="B3" s="3"/>
      <c r="C3" s="9" t="s">
        <v>281</v>
      </c>
      <c r="D3" s="3"/>
      <c r="E3" s="3"/>
      <c r="F3" s="10" t="s">
        <v>282</v>
      </c>
    </row>
    <row r="4" spans="1:6" ht="33" customHeight="1">
      <c r="A4" s="142" t="s">
        <v>283</v>
      </c>
      <c r="B4" s="170" t="s">
        <v>284</v>
      </c>
      <c r="C4" s="162" t="s">
        <v>285</v>
      </c>
      <c r="D4" s="170" t="s">
        <v>286</v>
      </c>
      <c r="E4" s="170"/>
      <c r="F4" s="164" t="s">
        <v>287</v>
      </c>
    </row>
    <row r="5" spans="1:6" ht="17.25" thickBot="1">
      <c r="A5" s="144"/>
      <c r="B5" s="171"/>
      <c r="C5" s="163"/>
      <c r="D5" s="12" t="s">
        <v>288</v>
      </c>
      <c r="E5" s="12" t="s">
        <v>289</v>
      </c>
      <c r="F5" s="172"/>
    </row>
    <row r="6" spans="1:6" ht="16.5">
      <c r="A6" s="45" t="s">
        <v>14</v>
      </c>
      <c r="B6" s="46">
        <v>2367911000</v>
      </c>
      <c r="C6" s="46">
        <v>2383811600</v>
      </c>
      <c r="D6" s="46">
        <v>15900600</v>
      </c>
      <c r="E6" s="46">
        <v>0.67</v>
      </c>
      <c r="F6" s="47" t="s">
        <v>272</v>
      </c>
    </row>
    <row r="7" spans="1:6" ht="16.5">
      <c r="A7" s="48" t="s">
        <v>15</v>
      </c>
      <c r="B7" s="49">
        <v>1175938000</v>
      </c>
      <c r="C7" s="49">
        <v>1176464358</v>
      </c>
      <c r="D7" s="49">
        <v>526358</v>
      </c>
      <c r="E7" s="49">
        <v>0.04</v>
      </c>
      <c r="F7" s="50" t="s">
        <v>272</v>
      </c>
    </row>
    <row r="8" spans="1:6" ht="16.5">
      <c r="A8" s="48" t="s">
        <v>16</v>
      </c>
      <c r="B8" s="49">
        <v>569493000</v>
      </c>
      <c r="C8" s="49">
        <v>565909008</v>
      </c>
      <c r="D8" s="49">
        <v>-3583992</v>
      </c>
      <c r="E8" s="49">
        <v>-0.63</v>
      </c>
      <c r="F8" s="50" t="s">
        <v>272</v>
      </c>
    </row>
    <row r="9" spans="1:6" ht="82.5">
      <c r="A9" s="48" t="s">
        <v>17</v>
      </c>
      <c r="B9" s="49">
        <v>-36555000</v>
      </c>
      <c r="C9" s="49">
        <v>-26646147</v>
      </c>
      <c r="D9" s="49">
        <v>9908853</v>
      </c>
      <c r="E9" s="49">
        <v>-27.11</v>
      </c>
      <c r="F9" s="50" t="s">
        <v>273</v>
      </c>
    </row>
    <row r="10" spans="1:6" ht="16.5">
      <c r="A10" s="48" t="s">
        <v>18</v>
      </c>
      <c r="B10" s="49">
        <v>630000000</v>
      </c>
      <c r="C10" s="49">
        <v>623588521</v>
      </c>
      <c r="D10" s="49">
        <v>-6411479</v>
      </c>
      <c r="E10" s="49">
        <v>-1.02</v>
      </c>
      <c r="F10" s="50" t="s">
        <v>272</v>
      </c>
    </row>
    <row r="11" spans="1:6" ht="16.5">
      <c r="A11" s="48" t="s">
        <v>19</v>
      </c>
      <c r="B11" s="49">
        <v>13000000</v>
      </c>
      <c r="C11" s="49">
        <v>13612976</v>
      </c>
      <c r="D11" s="49">
        <v>612976</v>
      </c>
      <c r="E11" s="49">
        <v>4.72</v>
      </c>
      <c r="F11" s="50" t="s">
        <v>272</v>
      </c>
    </row>
    <row r="12" spans="1:6" ht="16.5">
      <c r="A12" s="48" t="s">
        <v>20</v>
      </c>
      <c r="B12" s="49">
        <v>12500000</v>
      </c>
      <c r="C12" s="49">
        <v>7165086</v>
      </c>
      <c r="D12" s="49">
        <v>-5334914</v>
      </c>
      <c r="E12" s="49">
        <v>-42.68</v>
      </c>
      <c r="F12" s="50" t="s">
        <v>272</v>
      </c>
    </row>
    <row r="13" spans="1:6" ht="49.5">
      <c r="A13" s="48" t="s">
        <v>21</v>
      </c>
      <c r="B13" s="49">
        <v>12500000</v>
      </c>
      <c r="C13" s="49">
        <v>7165086</v>
      </c>
      <c r="D13" s="49">
        <v>-5334914</v>
      </c>
      <c r="E13" s="49">
        <v>-42.68</v>
      </c>
      <c r="F13" s="50" t="s">
        <v>274</v>
      </c>
    </row>
    <row r="14" spans="1:6" ht="16.5">
      <c r="A14" s="48" t="s">
        <v>22</v>
      </c>
      <c r="B14" s="49">
        <v>1179473000</v>
      </c>
      <c r="C14" s="49">
        <v>1200182156</v>
      </c>
      <c r="D14" s="49">
        <v>20709156</v>
      </c>
      <c r="E14" s="49">
        <v>1.76</v>
      </c>
      <c r="F14" s="50" t="s">
        <v>272</v>
      </c>
    </row>
    <row r="15" spans="1:6" ht="82.5">
      <c r="A15" s="48" t="s">
        <v>23</v>
      </c>
      <c r="B15" s="49">
        <v>1021173000</v>
      </c>
      <c r="C15" s="49">
        <v>1024440000</v>
      </c>
      <c r="D15" s="49">
        <v>3267000</v>
      </c>
      <c r="E15" s="49">
        <v>0.32</v>
      </c>
      <c r="F15" s="50" t="s">
        <v>275</v>
      </c>
    </row>
    <row r="16" spans="1:6" ht="66">
      <c r="A16" s="48" t="s">
        <v>24</v>
      </c>
      <c r="B16" s="49">
        <v>143000000</v>
      </c>
      <c r="C16" s="49">
        <v>160719941</v>
      </c>
      <c r="D16" s="49">
        <v>17719941</v>
      </c>
      <c r="E16" s="49">
        <v>12.39</v>
      </c>
      <c r="F16" s="50" t="s">
        <v>276</v>
      </c>
    </row>
    <row r="17" spans="1:6" ht="16.5">
      <c r="A17" s="48" t="s">
        <v>25</v>
      </c>
      <c r="B17" s="49">
        <v>15300000</v>
      </c>
      <c r="C17" s="49">
        <v>15022215</v>
      </c>
      <c r="D17" s="49">
        <v>-277785</v>
      </c>
      <c r="E17" s="49">
        <v>-1.82</v>
      </c>
      <c r="F17" s="50" t="s">
        <v>272</v>
      </c>
    </row>
    <row r="18" spans="1:6" ht="16.5">
      <c r="A18" s="51" t="s">
        <v>38</v>
      </c>
      <c r="B18" s="52">
        <v>146487000</v>
      </c>
      <c r="C18" s="52">
        <v>154008343</v>
      </c>
      <c r="D18" s="52">
        <v>7521343</v>
      </c>
      <c r="E18" s="52">
        <v>5.13</v>
      </c>
      <c r="F18" s="53" t="s">
        <v>272</v>
      </c>
    </row>
    <row r="19" spans="1:6" ht="16.5">
      <c r="A19" s="48" t="s">
        <v>39</v>
      </c>
      <c r="B19" s="49">
        <v>34031000</v>
      </c>
      <c r="C19" s="49">
        <v>36407119</v>
      </c>
      <c r="D19" s="49">
        <v>2376119</v>
      </c>
      <c r="E19" s="49">
        <v>6.98</v>
      </c>
      <c r="F19" s="50" t="s">
        <v>272</v>
      </c>
    </row>
    <row r="20" spans="1:6" ht="33">
      <c r="A20" s="48" t="s">
        <v>40</v>
      </c>
      <c r="B20" s="49">
        <v>34031000</v>
      </c>
      <c r="C20" s="49">
        <v>36407119</v>
      </c>
      <c r="D20" s="49">
        <v>2376119</v>
      </c>
      <c r="E20" s="49">
        <v>6.98</v>
      </c>
      <c r="F20" s="50" t="s">
        <v>277</v>
      </c>
    </row>
    <row r="21" spans="1:6" ht="16.5">
      <c r="A21" s="48" t="s">
        <v>41</v>
      </c>
      <c r="B21" s="49">
        <v>112456000</v>
      </c>
      <c r="C21" s="49">
        <v>117601224</v>
      </c>
      <c r="D21" s="49">
        <v>5145224</v>
      </c>
      <c r="E21" s="49">
        <v>4.58</v>
      </c>
      <c r="F21" s="50" t="s">
        <v>272</v>
      </c>
    </row>
    <row r="22" spans="1:6" ht="33">
      <c r="A22" s="48" t="s">
        <v>42</v>
      </c>
      <c r="B22" s="49">
        <v>100000000</v>
      </c>
      <c r="C22" s="49">
        <v>100014520</v>
      </c>
      <c r="D22" s="49">
        <v>14520</v>
      </c>
      <c r="E22" s="49">
        <v>0.01</v>
      </c>
      <c r="F22" s="50" t="s">
        <v>272</v>
      </c>
    </row>
    <row r="23" spans="1:6" ht="33">
      <c r="A23" s="48" t="s">
        <v>43</v>
      </c>
      <c r="B23" s="49">
        <v>2000000</v>
      </c>
      <c r="C23" s="49">
        <v>6461622</v>
      </c>
      <c r="D23" s="49">
        <v>4461622</v>
      </c>
      <c r="E23" s="49">
        <v>223.08</v>
      </c>
      <c r="F23" s="50" t="s">
        <v>278</v>
      </c>
    </row>
    <row r="24" spans="1:6" ht="16.5">
      <c r="A24" s="48" t="s">
        <v>44</v>
      </c>
      <c r="B24" s="49">
        <v>800000</v>
      </c>
      <c r="C24" s="49">
        <v>854475</v>
      </c>
      <c r="D24" s="49">
        <v>54475</v>
      </c>
      <c r="E24" s="49">
        <v>6.81</v>
      </c>
      <c r="F24" s="50" t="s">
        <v>272</v>
      </c>
    </row>
    <row r="25" spans="1:6" ht="16.5">
      <c r="A25" s="48" t="s">
        <v>45</v>
      </c>
      <c r="B25" s="49">
        <v>9656000</v>
      </c>
      <c r="C25" s="49">
        <v>10270607</v>
      </c>
      <c r="D25" s="49">
        <v>614607</v>
      </c>
      <c r="E25" s="49">
        <v>6.37</v>
      </c>
      <c r="F25" s="50" t="s">
        <v>272</v>
      </c>
    </row>
    <row r="26" spans="1:6" ht="17.25" thickBot="1">
      <c r="A26" s="54" t="s">
        <v>279</v>
      </c>
      <c r="B26" s="55">
        <v>2514398000</v>
      </c>
      <c r="C26" s="55">
        <v>2537819943</v>
      </c>
      <c r="D26" s="55">
        <v>23421943</v>
      </c>
      <c r="E26" s="55">
        <v>0.93</v>
      </c>
      <c r="F26" s="56" t="s">
        <v>272</v>
      </c>
    </row>
  </sheetData>
  <sheetProtection/>
  <mergeCells count="5">
    <mergeCell ref="A4:A5"/>
    <mergeCell ref="B4:B5"/>
    <mergeCell ref="C4:C5"/>
    <mergeCell ref="D4:E4"/>
    <mergeCell ref="F4:F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116"/>
  <sheetViews>
    <sheetView zoomScalePageLayoutView="0" workbookViewId="0" topLeftCell="B100">
      <selection activeCell="A6" sqref="A6:IV6"/>
    </sheetView>
  </sheetViews>
  <sheetFormatPr defaultColWidth="9.00390625" defaultRowHeight="15.75"/>
  <cols>
    <col min="1" max="1" width="24.625" style="69" customWidth="1"/>
    <col min="2" max="2" width="18.375" style="0" bestFit="1" customWidth="1"/>
    <col min="3" max="3" width="16.125" style="0" bestFit="1" customWidth="1"/>
    <col min="4" max="4" width="18.375" style="0" bestFit="1" customWidth="1"/>
    <col min="5" max="5" width="21.25390625" style="0" customWidth="1"/>
    <col min="6" max="6" width="16.125" style="0" bestFit="1" customWidth="1"/>
    <col min="7" max="7" width="18.375" style="0" bestFit="1" customWidth="1"/>
    <col min="8" max="8" width="16.125" style="0" bestFit="1" customWidth="1"/>
    <col min="9" max="9" width="7.75390625" style="0" customWidth="1"/>
    <col min="10" max="10" width="30.125" style="69" customWidth="1"/>
  </cols>
  <sheetData>
    <row r="1" spans="1:10" ht="23.25" customHeight="1">
      <c r="A1" s="70"/>
      <c r="B1" s="3"/>
      <c r="C1" s="42"/>
      <c r="D1" s="3"/>
      <c r="E1" s="3" t="s">
        <v>261</v>
      </c>
      <c r="F1" s="3"/>
      <c r="G1" s="42"/>
      <c r="H1" s="42"/>
      <c r="I1" s="42"/>
      <c r="J1" s="67"/>
    </row>
    <row r="2" spans="1:10" ht="23.25" customHeight="1">
      <c r="A2" s="70"/>
      <c r="B2" s="3"/>
      <c r="C2" s="42"/>
      <c r="D2" s="3"/>
      <c r="E2" s="3" t="s">
        <v>358</v>
      </c>
      <c r="F2" s="66"/>
      <c r="G2" s="42"/>
      <c r="H2" s="42"/>
      <c r="I2" s="42"/>
      <c r="J2" s="67"/>
    </row>
    <row r="3" spans="1:10" ht="23.25" customHeight="1" thickBot="1">
      <c r="A3" s="71"/>
      <c r="B3" s="9"/>
      <c r="C3" s="43"/>
      <c r="D3" s="9"/>
      <c r="E3" s="9" t="s">
        <v>281</v>
      </c>
      <c r="F3" s="65"/>
      <c r="G3" s="43"/>
      <c r="H3" s="43"/>
      <c r="I3" s="43"/>
      <c r="J3" s="68" t="s">
        <v>282</v>
      </c>
    </row>
    <row r="4" spans="1:10" ht="45.75" customHeight="1">
      <c r="A4" s="160" t="s">
        <v>283</v>
      </c>
      <c r="B4" s="175" t="s">
        <v>284</v>
      </c>
      <c r="C4" s="176"/>
      <c r="D4" s="177"/>
      <c r="E4" s="175" t="s">
        <v>357</v>
      </c>
      <c r="F4" s="176"/>
      <c r="G4" s="177"/>
      <c r="H4" s="178" t="s">
        <v>356</v>
      </c>
      <c r="I4" s="178"/>
      <c r="J4" s="173" t="s">
        <v>355</v>
      </c>
    </row>
    <row r="5" spans="1:10" ht="45.75" customHeight="1" thickBot="1">
      <c r="A5" s="161"/>
      <c r="B5" s="64" t="s">
        <v>353</v>
      </c>
      <c r="C5" s="64" t="s">
        <v>352</v>
      </c>
      <c r="D5" s="12" t="s">
        <v>354</v>
      </c>
      <c r="E5" s="11" t="s">
        <v>353</v>
      </c>
      <c r="F5" s="64" t="s">
        <v>352</v>
      </c>
      <c r="G5" s="12" t="s">
        <v>351</v>
      </c>
      <c r="H5" s="63" t="s">
        <v>350</v>
      </c>
      <c r="I5" s="62" t="s">
        <v>289</v>
      </c>
      <c r="J5" s="174"/>
    </row>
    <row r="6" spans="1:10" ht="20.25" customHeight="1">
      <c r="A6" s="61" t="s">
        <v>349</v>
      </c>
      <c r="B6" s="46">
        <v>1448247000</v>
      </c>
      <c r="C6" s="46">
        <v>620169000</v>
      </c>
      <c r="D6" s="46">
        <v>2068416000</v>
      </c>
      <c r="E6" s="46">
        <v>1381059537</v>
      </c>
      <c r="F6" s="46">
        <v>637967080</v>
      </c>
      <c r="G6" s="46">
        <v>2019026617</v>
      </c>
      <c r="H6" s="46">
        <v>-49389383</v>
      </c>
      <c r="I6" s="46">
        <v>-2.39</v>
      </c>
      <c r="J6" s="47" t="s">
        <v>272</v>
      </c>
    </row>
    <row r="7" spans="1:10" ht="49.5">
      <c r="A7" s="48" t="s">
        <v>348</v>
      </c>
      <c r="B7" s="49">
        <v>1448247000</v>
      </c>
      <c r="C7" s="49">
        <v>2669000</v>
      </c>
      <c r="D7" s="49">
        <v>1450916000</v>
      </c>
      <c r="E7" s="49">
        <v>1381059537</v>
      </c>
      <c r="F7" s="49">
        <v>1218610</v>
      </c>
      <c r="G7" s="49">
        <v>1382278147</v>
      </c>
      <c r="H7" s="49">
        <v>-68637853</v>
      </c>
      <c r="I7" s="49">
        <v>-4.73</v>
      </c>
      <c r="J7" s="50" t="s">
        <v>347</v>
      </c>
    </row>
    <row r="8" spans="1:10" ht="20.25" customHeight="1">
      <c r="A8" s="48" t="s">
        <v>314</v>
      </c>
      <c r="B8" s="49">
        <v>947793000</v>
      </c>
      <c r="C8" s="49">
        <v>0</v>
      </c>
      <c r="D8" s="49">
        <v>947793000</v>
      </c>
      <c r="E8" s="49">
        <v>896209823</v>
      </c>
      <c r="F8" s="49">
        <v>0</v>
      </c>
      <c r="G8" s="49">
        <v>896209823</v>
      </c>
      <c r="H8" s="49">
        <v>-51583177</v>
      </c>
      <c r="I8" s="49">
        <v>-5.44</v>
      </c>
      <c r="J8" s="50" t="s">
        <v>272</v>
      </c>
    </row>
    <row r="9" spans="1:10" ht="20.25" customHeight="1">
      <c r="A9" s="48" t="s">
        <v>332</v>
      </c>
      <c r="B9" s="49">
        <v>687572000</v>
      </c>
      <c r="C9" s="49">
        <v>0</v>
      </c>
      <c r="D9" s="49">
        <v>687572000</v>
      </c>
      <c r="E9" s="49">
        <v>648121315</v>
      </c>
      <c r="F9" s="49">
        <v>0</v>
      </c>
      <c r="G9" s="49">
        <v>648121315</v>
      </c>
      <c r="H9" s="49">
        <v>-39450685</v>
      </c>
      <c r="I9" s="49">
        <v>-5.74</v>
      </c>
      <c r="J9" s="50" t="s">
        <v>272</v>
      </c>
    </row>
    <row r="10" spans="1:10" ht="16.5">
      <c r="A10" s="48" t="s">
        <v>313</v>
      </c>
      <c r="B10" s="49">
        <v>50000000</v>
      </c>
      <c r="C10" s="49">
        <v>0</v>
      </c>
      <c r="D10" s="49">
        <v>50000000</v>
      </c>
      <c r="E10" s="49">
        <v>48614778</v>
      </c>
      <c r="F10" s="49">
        <v>0</v>
      </c>
      <c r="G10" s="49">
        <v>48614778</v>
      </c>
      <c r="H10" s="49">
        <v>-1385222</v>
      </c>
      <c r="I10" s="49">
        <v>-2.77</v>
      </c>
      <c r="J10" s="50" t="s">
        <v>272</v>
      </c>
    </row>
    <row r="11" spans="1:10" ht="20.25" customHeight="1">
      <c r="A11" s="48" t="s">
        <v>346</v>
      </c>
      <c r="B11" s="49">
        <v>340000</v>
      </c>
      <c r="C11" s="49">
        <v>0</v>
      </c>
      <c r="D11" s="49">
        <v>340000</v>
      </c>
      <c r="E11" s="49">
        <v>127600</v>
      </c>
      <c r="F11" s="49">
        <v>0</v>
      </c>
      <c r="G11" s="49">
        <v>127600</v>
      </c>
      <c r="H11" s="49">
        <v>-212400</v>
      </c>
      <c r="I11" s="49">
        <v>-62.47</v>
      </c>
      <c r="J11" s="50" t="s">
        <v>272</v>
      </c>
    </row>
    <row r="12" spans="1:10" ht="20.25" customHeight="1">
      <c r="A12" s="48" t="s">
        <v>345</v>
      </c>
      <c r="B12" s="49">
        <v>85363000</v>
      </c>
      <c r="C12" s="49">
        <v>0</v>
      </c>
      <c r="D12" s="49">
        <v>85363000</v>
      </c>
      <c r="E12" s="49">
        <v>78125805</v>
      </c>
      <c r="F12" s="49">
        <v>0</v>
      </c>
      <c r="G12" s="49">
        <v>78125805</v>
      </c>
      <c r="H12" s="49">
        <v>-7237195</v>
      </c>
      <c r="I12" s="49">
        <v>-8.48</v>
      </c>
      <c r="J12" s="50" t="s">
        <v>272</v>
      </c>
    </row>
    <row r="13" spans="1:10" ht="20.25" customHeight="1">
      <c r="A13" s="48" t="s">
        <v>344</v>
      </c>
      <c r="B13" s="49">
        <v>46328000</v>
      </c>
      <c r="C13" s="49">
        <v>0</v>
      </c>
      <c r="D13" s="49">
        <v>46328000</v>
      </c>
      <c r="E13" s="49">
        <v>45596402</v>
      </c>
      <c r="F13" s="49">
        <v>0</v>
      </c>
      <c r="G13" s="49">
        <v>45596402</v>
      </c>
      <c r="H13" s="49">
        <v>-731598</v>
      </c>
      <c r="I13" s="49">
        <v>-1.58</v>
      </c>
      <c r="J13" s="50" t="s">
        <v>272</v>
      </c>
    </row>
    <row r="14" spans="1:10" ht="20.25" customHeight="1">
      <c r="A14" s="48" t="s">
        <v>312</v>
      </c>
      <c r="B14" s="49">
        <v>78190000</v>
      </c>
      <c r="C14" s="49">
        <v>0</v>
      </c>
      <c r="D14" s="49">
        <v>78190000</v>
      </c>
      <c r="E14" s="49">
        <v>75623923</v>
      </c>
      <c r="F14" s="49">
        <v>0</v>
      </c>
      <c r="G14" s="49">
        <v>75623923</v>
      </c>
      <c r="H14" s="49">
        <v>-2566077</v>
      </c>
      <c r="I14" s="49">
        <v>-3.28</v>
      </c>
      <c r="J14" s="50" t="s">
        <v>272</v>
      </c>
    </row>
    <row r="15" spans="1:10" ht="20.25" customHeight="1">
      <c r="A15" s="48" t="s">
        <v>311</v>
      </c>
      <c r="B15" s="49">
        <v>276292000</v>
      </c>
      <c r="C15" s="49">
        <v>156000</v>
      </c>
      <c r="D15" s="49">
        <v>276448000</v>
      </c>
      <c r="E15" s="49">
        <v>278308785</v>
      </c>
      <c r="F15" s="49">
        <v>156000</v>
      </c>
      <c r="G15" s="49">
        <v>278464785</v>
      </c>
      <c r="H15" s="49">
        <v>2016785</v>
      </c>
      <c r="I15" s="49">
        <v>0.73</v>
      </c>
      <c r="J15" s="50" t="s">
        <v>272</v>
      </c>
    </row>
    <row r="16" spans="1:10" ht="20.25" customHeight="1">
      <c r="A16" s="48" t="s">
        <v>331</v>
      </c>
      <c r="B16" s="49">
        <v>22020000</v>
      </c>
      <c r="C16" s="49">
        <v>0</v>
      </c>
      <c r="D16" s="49">
        <v>22020000</v>
      </c>
      <c r="E16" s="49">
        <v>21506849</v>
      </c>
      <c r="F16" s="49">
        <v>0</v>
      </c>
      <c r="G16" s="49">
        <v>21506849</v>
      </c>
      <c r="H16" s="49">
        <v>-513151</v>
      </c>
      <c r="I16" s="49">
        <v>-2.33</v>
      </c>
      <c r="J16" s="50" t="s">
        <v>272</v>
      </c>
    </row>
    <row r="17" spans="1:10" ht="20.25" customHeight="1">
      <c r="A17" s="48" t="s">
        <v>310</v>
      </c>
      <c r="B17" s="49">
        <v>2448000</v>
      </c>
      <c r="C17" s="49">
        <v>0</v>
      </c>
      <c r="D17" s="49">
        <v>2448000</v>
      </c>
      <c r="E17" s="49">
        <v>2250391</v>
      </c>
      <c r="F17" s="49">
        <v>0</v>
      </c>
      <c r="G17" s="49">
        <v>2250391</v>
      </c>
      <c r="H17" s="49">
        <v>-197609</v>
      </c>
      <c r="I17" s="49">
        <v>-8.07</v>
      </c>
      <c r="J17" s="50" t="s">
        <v>272</v>
      </c>
    </row>
    <row r="18" spans="1:10" ht="99">
      <c r="A18" s="48" t="s">
        <v>309</v>
      </c>
      <c r="B18" s="49">
        <v>29308000</v>
      </c>
      <c r="C18" s="49">
        <v>0</v>
      </c>
      <c r="D18" s="49">
        <v>29308000</v>
      </c>
      <c r="E18" s="49">
        <v>26892100</v>
      </c>
      <c r="F18" s="49">
        <v>0</v>
      </c>
      <c r="G18" s="49">
        <v>26892100</v>
      </c>
      <c r="H18" s="49">
        <v>-2415900</v>
      </c>
      <c r="I18" s="49">
        <v>-8.24</v>
      </c>
      <c r="J18" s="50" t="s">
        <v>343</v>
      </c>
    </row>
    <row r="19" spans="1:10" ht="148.5">
      <c r="A19" s="48" t="s">
        <v>308</v>
      </c>
      <c r="B19" s="49">
        <v>11000000</v>
      </c>
      <c r="C19" s="49">
        <v>0</v>
      </c>
      <c r="D19" s="49">
        <v>11000000</v>
      </c>
      <c r="E19" s="49">
        <v>10457880</v>
      </c>
      <c r="F19" s="49">
        <v>0</v>
      </c>
      <c r="G19" s="49">
        <v>10457880</v>
      </c>
      <c r="H19" s="49">
        <v>-542120</v>
      </c>
      <c r="I19" s="49">
        <v>-4.93</v>
      </c>
      <c r="J19" s="50" t="s">
        <v>342</v>
      </c>
    </row>
    <row r="20" spans="1:10" ht="20.25" customHeight="1">
      <c r="A20" s="48" t="s">
        <v>328</v>
      </c>
      <c r="B20" s="49">
        <v>19160000</v>
      </c>
      <c r="C20" s="49">
        <v>0</v>
      </c>
      <c r="D20" s="49">
        <v>19160000</v>
      </c>
      <c r="E20" s="49">
        <v>19085954</v>
      </c>
      <c r="F20" s="49">
        <v>0</v>
      </c>
      <c r="G20" s="49">
        <v>19085954</v>
      </c>
      <c r="H20" s="49">
        <v>-74046</v>
      </c>
      <c r="I20" s="49">
        <v>-0.39</v>
      </c>
      <c r="J20" s="50" t="s">
        <v>272</v>
      </c>
    </row>
    <row r="21" spans="1:10" ht="20.25" customHeight="1">
      <c r="A21" s="48" t="s">
        <v>306</v>
      </c>
      <c r="B21" s="49">
        <v>1900000</v>
      </c>
      <c r="C21" s="49">
        <v>0</v>
      </c>
      <c r="D21" s="49">
        <v>1900000</v>
      </c>
      <c r="E21" s="49">
        <v>1859769</v>
      </c>
      <c r="F21" s="49">
        <v>0</v>
      </c>
      <c r="G21" s="49">
        <v>1859769</v>
      </c>
      <c r="H21" s="49">
        <v>-40231</v>
      </c>
      <c r="I21" s="49">
        <v>-2.12</v>
      </c>
      <c r="J21" s="50" t="s">
        <v>272</v>
      </c>
    </row>
    <row r="22" spans="1:10" ht="20.25" customHeight="1">
      <c r="A22" s="48" t="s">
        <v>305</v>
      </c>
      <c r="B22" s="49">
        <v>156656000</v>
      </c>
      <c r="C22" s="49">
        <v>0</v>
      </c>
      <c r="D22" s="49">
        <v>156656000</v>
      </c>
      <c r="E22" s="49">
        <v>154695056</v>
      </c>
      <c r="F22" s="49">
        <v>0</v>
      </c>
      <c r="G22" s="49">
        <v>154695056</v>
      </c>
      <c r="H22" s="49">
        <v>-1960944</v>
      </c>
      <c r="I22" s="49">
        <v>-1.25</v>
      </c>
      <c r="J22" s="50" t="s">
        <v>272</v>
      </c>
    </row>
    <row r="23" spans="1:10" ht="20.25" customHeight="1">
      <c r="A23" s="48" t="s">
        <v>304</v>
      </c>
      <c r="B23" s="49">
        <v>33800000</v>
      </c>
      <c r="C23" s="49">
        <v>0</v>
      </c>
      <c r="D23" s="49">
        <v>33800000</v>
      </c>
      <c r="E23" s="49">
        <v>41560786</v>
      </c>
      <c r="F23" s="49">
        <v>0</v>
      </c>
      <c r="G23" s="49">
        <v>41560786</v>
      </c>
      <c r="H23" s="49">
        <v>7760786</v>
      </c>
      <c r="I23" s="49">
        <v>22.96</v>
      </c>
      <c r="J23" s="50" t="s">
        <v>272</v>
      </c>
    </row>
    <row r="24" spans="1:10" ht="49.5">
      <c r="A24" s="48" t="s">
        <v>341</v>
      </c>
      <c r="B24" s="49">
        <v>0</v>
      </c>
      <c r="C24" s="49">
        <v>156000</v>
      </c>
      <c r="D24" s="49">
        <v>156000</v>
      </c>
      <c r="E24" s="49">
        <v>0</v>
      </c>
      <c r="F24" s="49">
        <v>156000</v>
      </c>
      <c r="G24" s="49">
        <v>156000</v>
      </c>
      <c r="H24" s="49">
        <v>0</v>
      </c>
      <c r="I24" s="49">
        <v>0</v>
      </c>
      <c r="J24" s="50" t="s">
        <v>340</v>
      </c>
    </row>
    <row r="25" spans="1:10" ht="20.25" customHeight="1">
      <c r="A25" s="48" t="s">
        <v>303</v>
      </c>
      <c r="B25" s="49">
        <v>38650000</v>
      </c>
      <c r="C25" s="49">
        <v>0</v>
      </c>
      <c r="D25" s="49">
        <v>38650000</v>
      </c>
      <c r="E25" s="49">
        <v>40276122</v>
      </c>
      <c r="F25" s="49">
        <v>0</v>
      </c>
      <c r="G25" s="49">
        <v>40276122</v>
      </c>
      <c r="H25" s="49">
        <v>1626122</v>
      </c>
      <c r="I25" s="49">
        <v>4.21</v>
      </c>
      <c r="J25" s="50" t="s">
        <v>272</v>
      </c>
    </row>
    <row r="26" spans="1:10" ht="20.25" customHeight="1">
      <c r="A26" s="48" t="s">
        <v>327</v>
      </c>
      <c r="B26" s="49">
        <v>190000</v>
      </c>
      <c r="C26" s="49">
        <v>0</v>
      </c>
      <c r="D26" s="49">
        <v>190000</v>
      </c>
      <c r="E26" s="49">
        <v>388739</v>
      </c>
      <c r="F26" s="49">
        <v>0</v>
      </c>
      <c r="G26" s="49">
        <v>388739</v>
      </c>
      <c r="H26" s="49">
        <v>198739</v>
      </c>
      <c r="I26" s="49">
        <v>104.6</v>
      </c>
      <c r="J26" s="50" t="s">
        <v>272</v>
      </c>
    </row>
    <row r="27" spans="1:10" ht="20.25" customHeight="1">
      <c r="A27" s="48" t="s">
        <v>302</v>
      </c>
      <c r="B27" s="49">
        <v>38410000</v>
      </c>
      <c r="C27" s="49">
        <v>0</v>
      </c>
      <c r="D27" s="49">
        <v>38410000</v>
      </c>
      <c r="E27" s="49">
        <v>39887383</v>
      </c>
      <c r="F27" s="49">
        <v>0</v>
      </c>
      <c r="G27" s="49">
        <v>39887383</v>
      </c>
      <c r="H27" s="49">
        <v>1477383</v>
      </c>
      <c r="I27" s="49">
        <v>3.85</v>
      </c>
      <c r="J27" s="50" t="s">
        <v>272</v>
      </c>
    </row>
    <row r="28" spans="1:10" ht="20.25" customHeight="1">
      <c r="A28" s="48" t="s">
        <v>339</v>
      </c>
      <c r="B28" s="49">
        <v>50000</v>
      </c>
      <c r="C28" s="49">
        <v>0</v>
      </c>
      <c r="D28" s="49">
        <v>50000</v>
      </c>
      <c r="E28" s="49">
        <v>0</v>
      </c>
      <c r="F28" s="49">
        <v>0</v>
      </c>
      <c r="G28" s="49">
        <v>0</v>
      </c>
      <c r="H28" s="49">
        <v>-50000</v>
      </c>
      <c r="I28" s="49">
        <v>-100</v>
      </c>
      <c r="J28" s="50" t="s">
        <v>272</v>
      </c>
    </row>
    <row r="29" spans="1:10" ht="20.25" customHeight="1">
      <c r="A29" s="48" t="s">
        <v>301</v>
      </c>
      <c r="B29" s="49">
        <v>30963000</v>
      </c>
      <c r="C29" s="49">
        <v>0</v>
      </c>
      <c r="D29" s="49">
        <v>30963000</v>
      </c>
      <c r="E29" s="49">
        <v>35750223</v>
      </c>
      <c r="F29" s="49">
        <v>0</v>
      </c>
      <c r="G29" s="49">
        <v>35750223</v>
      </c>
      <c r="H29" s="49">
        <v>4787223</v>
      </c>
      <c r="I29" s="49">
        <v>15.46</v>
      </c>
      <c r="J29" s="50" t="s">
        <v>272</v>
      </c>
    </row>
    <row r="30" spans="1:10" ht="20.25" customHeight="1">
      <c r="A30" s="48" t="s">
        <v>300</v>
      </c>
      <c r="B30" s="49">
        <v>1400000</v>
      </c>
      <c r="C30" s="49">
        <v>0</v>
      </c>
      <c r="D30" s="49">
        <v>1400000</v>
      </c>
      <c r="E30" s="49">
        <v>278768</v>
      </c>
      <c r="F30" s="49">
        <v>0</v>
      </c>
      <c r="G30" s="49">
        <v>278768</v>
      </c>
      <c r="H30" s="49">
        <v>-1121232</v>
      </c>
      <c r="I30" s="49">
        <v>-80.09</v>
      </c>
      <c r="J30" s="50" t="s">
        <v>272</v>
      </c>
    </row>
    <row r="31" spans="1:10" ht="20.25" customHeight="1">
      <c r="A31" s="48" t="s">
        <v>299</v>
      </c>
      <c r="B31" s="49">
        <v>3500000</v>
      </c>
      <c r="C31" s="49">
        <v>0</v>
      </c>
      <c r="D31" s="49">
        <v>3500000</v>
      </c>
      <c r="E31" s="49">
        <v>2200328</v>
      </c>
      <c r="F31" s="49">
        <v>0</v>
      </c>
      <c r="G31" s="49">
        <v>2200328</v>
      </c>
      <c r="H31" s="49">
        <v>-1299672</v>
      </c>
      <c r="I31" s="49">
        <v>-37.13</v>
      </c>
      <c r="J31" s="50" t="s">
        <v>272</v>
      </c>
    </row>
    <row r="32" spans="1:10" ht="20.25" customHeight="1">
      <c r="A32" s="48" t="s">
        <v>326</v>
      </c>
      <c r="B32" s="49">
        <v>22300000</v>
      </c>
      <c r="C32" s="49">
        <v>0</v>
      </c>
      <c r="D32" s="49">
        <v>22300000</v>
      </c>
      <c r="E32" s="49">
        <v>29337678</v>
      </c>
      <c r="F32" s="49">
        <v>0</v>
      </c>
      <c r="G32" s="49">
        <v>29337678</v>
      </c>
      <c r="H32" s="49">
        <v>7037678</v>
      </c>
      <c r="I32" s="49">
        <v>31.56</v>
      </c>
      <c r="J32" s="50" t="s">
        <v>272</v>
      </c>
    </row>
    <row r="33" spans="1:10" ht="20.25" customHeight="1">
      <c r="A33" s="48" t="s">
        <v>298</v>
      </c>
      <c r="B33" s="49">
        <v>1763000</v>
      </c>
      <c r="C33" s="49">
        <v>0</v>
      </c>
      <c r="D33" s="49">
        <v>1763000</v>
      </c>
      <c r="E33" s="49">
        <v>1768490</v>
      </c>
      <c r="F33" s="49">
        <v>0</v>
      </c>
      <c r="G33" s="49">
        <v>1768490</v>
      </c>
      <c r="H33" s="49">
        <v>5490</v>
      </c>
      <c r="I33" s="49">
        <v>0.31</v>
      </c>
      <c r="J33" s="50" t="s">
        <v>272</v>
      </c>
    </row>
    <row r="34" spans="1:10" ht="20.25" customHeight="1">
      <c r="A34" s="48" t="s">
        <v>325</v>
      </c>
      <c r="B34" s="49">
        <v>2000000</v>
      </c>
      <c r="C34" s="49">
        <v>0</v>
      </c>
      <c r="D34" s="49">
        <v>2000000</v>
      </c>
      <c r="E34" s="49">
        <v>2164959</v>
      </c>
      <c r="F34" s="49">
        <v>0</v>
      </c>
      <c r="G34" s="49">
        <v>2164959</v>
      </c>
      <c r="H34" s="49">
        <v>164959</v>
      </c>
      <c r="I34" s="49">
        <v>8.25</v>
      </c>
      <c r="J34" s="50" t="s">
        <v>272</v>
      </c>
    </row>
    <row r="35" spans="1:10" ht="20.25" customHeight="1">
      <c r="A35" s="48" t="s">
        <v>297</v>
      </c>
      <c r="B35" s="49">
        <v>152179000</v>
      </c>
      <c r="C35" s="49">
        <v>2513000</v>
      </c>
      <c r="D35" s="49">
        <v>154692000</v>
      </c>
      <c r="E35" s="49">
        <v>126683465</v>
      </c>
      <c r="F35" s="49">
        <v>1062610</v>
      </c>
      <c r="G35" s="49">
        <v>127746075</v>
      </c>
      <c r="H35" s="49">
        <v>-26945925</v>
      </c>
      <c r="I35" s="49">
        <v>-17.42</v>
      </c>
      <c r="J35" s="50" t="s">
        <v>272</v>
      </c>
    </row>
    <row r="36" spans="1:10" ht="20.25" customHeight="1">
      <c r="A36" s="48" t="s">
        <v>324</v>
      </c>
      <c r="B36" s="49">
        <v>0</v>
      </c>
      <c r="C36" s="49">
        <v>0</v>
      </c>
      <c r="D36" s="49">
        <v>0</v>
      </c>
      <c r="E36" s="49">
        <v>3324</v>
      </c>
      <c r="F36" s="49">
        <v>0</v>
      </c>
      <c r="G36" s="49">
        <v>3324</v>
      </c>
      <c r="H36" s="49">
        <v>3324</v>
      </c>
      <c r="I36" s="49"/>
      <c r="J36" s="50" t="s">
        <v>272</v>
      </c>
    </row>
    <row r="37" spans="1:10" ht="20.25" customHeight="1">
      <c r="A37" s="48" t="s">
        <v>296</v>
      </c>
      <c r="B37" s="49">
        <v>12879000</v>
      </c>
      <c r="C37" s="49">
        <v>0</v>
      </c>
      <c r="D37" s="49">
        <v>12879000</v>
      </c>
      <c r="E37" s="49">
        <v>13265535</v>
      </c>
      <c r="F37" s="49">
        <v>0</v>
      </c>
      <c r="G37" s="49">
        <v>13265535</v>
      </c>
      <c r="H37" s="49">
        <v>386535</v>
      </c>
      <c r="I37" s="49">
        <v>3</v>
      </c>
      <c r="J37" s="50" t="s">
        <v>272</v>
      </c>
    </row>
    <row r="38" spans="1:10" ht="20.25" customHeight="1">
      <c r="A38" s="48" t="s">
        <v>295</v>
      </c>
      <c r="B38" s="49">
        <v>56363000</v>
      </c>
      <c r="C38" s="49">
        <v>2149000</v>
      </c>
      <c r="D38" s="49">
        <v>58512000</v>
      </c>
      <c r="E38" s="49">
        <v>48290114</v>
      </c>
      <c r="F38" s="49">
        <v>982562</v>
      </c>
      <c r="G38" s="49">
        <v>49272676</v>
      </c>
      <c r="H38" s="49">
        <v>-9239324</v>
      </c>
      <c r="I38" s="49">
        <v>-15.79</v>
      </c>
      <c r="J38" s="50" t="s">
        <v>272</v>
      </c>
    </row>
    <row r="39" spans="1:10" ht="20.25" customHeight="1">
      <c r="A39" s="48" t="s">
        <v>294</v>
      </c>
      <c r="B39" s="49">
        <v>2574000</v>
      </c>
      <c r="C39" s="49">
        <v>9000</v>
      </c>
      <c r="D39" s="49">
        <v>2583000</v>
      </c>
      <c r="E39" s="49">
        <v>1901172</v>
      </c>
      <c r="F39" s="49">
        <v>20444</v>
      </c>
      <c r="G39" s="49">
        <v>1921616</v>
      </c>
      <c r="H39" s="49">
        <v>-661384</v>
      </c>
      <c r="I39" s="49">
        <v>-25.61</v>
      </c>
      <c r="J39" s="50" t="s">
        <v>272</v>
      </c>
    </row>
    <row r="40" spans="1:10" ht="20.25" customHeight="1">
      <c r="A40" s="48" t="s">
        <v>293</v>
      </c>
      <c r="B40" s="49">
        <v>24170000</v>
      </c>
      <c r="C40" s="49">
        <v>67000</v>
      </c>
      <c r="D40" s="49">
        <v>24237000</v>
      </c>
      <c r="E40" s="49">
        <v>18239435</v>
      </c>
      <c r="F40" s="49">
        <v>59604</v>
      </c>
      <c r="G40" s="49">
        <v>18299039</v>
      </c>
      <c r="H40" s="49">
        <v>-5937961</v>
      </c>
      <c r="I40" s="49">
        <v>-24.5</v>
      </c>
      <c r="J40" s="50" t="s">
        <v>272</v>
      </c>
    </row>
    <row r="41" spans="1:10" ht="20.25" customHeight="1">
      <c r="A41" s="48" t="s">
        <v>338</v>
      </c>
      <c r="B41" s="49">
        <v>40264000</v>
      </c>
      <c r="C41" s="49">
        <v>0</v>
      </c>
      <c r="D41" s="49">
        <v>40264000</v>
      </c>
      <c r="E41" s="49">
        <v>40263696</v>
      </c>
      <c r="F41" s="49">
        <v>0</v>
      </c>
      <c r="G41" s="49">
        <v>40263696</v>
      </c>
      <c r="H41" s="49">
        <v>-304</v>
      </c>
      <c r="I41" s="49">
        <v>0</v>
      </c>
      <c r="J41" s="50" t="s">
        <v>272</v>
      </c>
    </row>
    <row r="42" spans="1:10" ht="20.25" customHeight="1">
      <c r="A42" s="48" t="s">
        <v>292</v>
      </c>
      <c r="B42" s="49">
        <v>15929000</v>
      </c>
      <c r="C42" s="49">
        <v>288000</v>
      </c>
      <c r="D42" s="49">
        <v>16217000</v>
      </c>
      <c r="E42" s="49">
        <v>4720189</v>
      </c>
      <c r="F42" s="49">
        <v>0</v>
      </c>
      <c r="G42" s="49">
        <v>4720189</v>
      </c>
      <c r="H42" s="49">
        <v>-11496811</v>
      </c>
      <c r="I42" s="49">
        <v>-70.89</v>
      </c>
      <c r="J42" s="50" t="s">
        <v>272</v>
      </c>
    </row>
    <row r="43" spans="1:10" ht="20.25" customHeight="1">
      <c r="A43" s="48" t="s">
        <v>323</v>
      </c>
      <c r="B43" s="49">
        <v>20000</v>
      </c>
      <c r="C43" s="49">
        <v>0</v>
      </c>
      <c r="D43" s="49">
        <v>20000</v>
      </c>
      <c r="E43" s="49">
        <v>10845</v>
      </c>
      <c r="F43" s="49">
        <v>0</v>
      </c>
      <c r="G43" s="49">
        <v>10845</v>
      </c>
      <c r="H43" s="49">
        <v>-9155</v>
      </c>
      <c r="I43" s="49">
        <v>-45.78</v>
      </c>
      <c r="J43" s="50" t="s">
        <v>272</v>
      </c>
    </row>
    <row r="44" spans="1:10" ht="20.25" customHeight="1">
      <c r="A44" s="48" t="s">
        <v>320</v>
      </c>
      <c r="B44" s="49">
        <v>20000</v>
      </c>
      <c r="C44" s="49">
        <v>0</v>
      </c>
      <c r="D44" s="49">
        <v>20000</v>
      </c>
      <c r="E44" s="49">
        <v>10845</v>
      </c>
      <c r="F44" s="49">
        <v>0</v>
      </c>
      <c r="G44" s="49">
        <v>10845</v>
      </c>
      <c r="H44" s="49">
        <v>-9155</v>
      </c>
      <c r="I44" s="49">
        <v>-45.78</v>
      </c>
      <c r="J44" s="50" t="s">
        <v>272</v>
      </c>
    </row>
    <row r="45" spans="1:10" ht="20.25" customHeight="1">
      <c r="A45" s="48" t="s">
        <v>291</v>
      </c>
      <c r="B45" s="49">
        <v>2350000</v>
      </c>
      <c r="C45" s="49">
        <v>0</v>
      </c>
      <c r="D45" s="49">
        <v>2350000</v>
      </c>
      <c r="E45" s="49">
        <v>3805304</v>
      </c>
      <c r="F45" s="49">
        <v>0</v>
      </c>
      <c r="G45" s="49">
        <v>3805304</v>
      </c>
      <c r="H45" s="49">
        <v>1455304</v>
      </c>
      <c r="I45" s="49">
        <v>61.93</v>
      </c>
      <c r="J45" s="50" t="s">
        <v>272</v>
      </c>
    </row>
    <row r="46" spans="1:10" ht="20.25" customHeight="1">
      <c r="A46" s="48" t="s">
        <v>319</v>
      </c>
      <c r="B46" s="49">
        <v>800000</v>
      </c>
      <c r="C46" s="49">
        <v>0</v>
      </c>
      <c r="D46" s="49">
        <v>800000</v>
      </c>
      <c r="E46" s="49">
        <v>1076094</v>
      </c>
      <c r="F46" s="49">
        <v>0</v>
      </c>
      <c r="G46" s="49">
        <v>1076094</v>
      </c>
      <c r="H46" s="49">
        <v>276094</v>
      </c>
      <c r="I46" s="49">
        <v>34.51</v>
      </c>
      <c r="J46" s="50" t="s">
        <v>272</v>
      </c>
    </row>
    <row r="47" spans="1:10" ht="20.25" customHeight="1">
      <c r="A47" s="48" t="s">
        <v>290</v>
      </c>
      <c r="B47" s="49">
        <v>0</v>
      </c>
      <c r="C47" s="49">
        <v>0</v>
      </c>
      <c r="D47" s="49">
        <v>0</v>
      </c>
      <c r="E47" s="49">
        <v>714565</v>
      </c>
      <c r="F47" s="49">
        <v>0</v>
      </c>
      <c r="G47" s="49">
        <v>714565</v>
      </c>
      <c r="H47" s="49">
        <v>714565</v>
      </c>
      <c r="I47" s="49"/>
      <c r="J47" s="50" t="s">
        <v>272</v>
      </c>
    </row>
    <row r="48" spans="1:10" ht="20.25" customHeight="1">
      <c r="A48" s="48" t="s">
        <v>337</v>
      </c>
      <c r="B48" s="49">
        <v>50000</v>
      </c>
      <c r="C48" s="49">
        <v>0</v>
      </c>
      <c r="D48" s="49">
        <v>50000</v>
      </c>
      <c r="E48" s="49">
        <v>231</v>
      </c>
      <c r="F48" s="49">
        <v>0</v>
      </c>
      <c r="G48" s="49">
        <v>231</v>
      </c>
      <c r="H48" s="49">
        <v>-49769</v>
      </c>
      <c r="I48" s="49">
        <v>-99.54</v>
      </c>
      <c r="J48" s="50" t="s">
        <v>272</v>
      </c>
    </row>
    <row r="49" spans="1:10" ht="20.25" customHeight="1">
      <c r="A49" s="48" t="s">
        <v>318</v>
      </c>
      <c r="B49" s="49">
        <v>0</v>
      </c>
      <c r="C49" s="49">
        <v>0</v>
      </c>
      <c r="D49" s="49">
        <v>0</v>
      </c>
      <c r="E49" s="49">
        <v>242000</v>
      </c>
      <c r="F49" s="49">
        <v>0</v>
      </c>
      <c r="G49" s="49">
        <v>242000</v>
      </c>
      <c r="H49" s="49">
        <v>242000</v>
      </c>
      <c r="I49" s="49"/>
      <c r="J49" s="50" t="s">
        <v>272</v>
      </c>
    </row>
    <row r="50" spans="1:10" ht="20.25" customHeight="1">
      <c r="A50" s="48" t="s">
        <v>317</v>
      </c>
      <c r="B50" s="49">
        <v>1500000</v>
      </c>
      <c r="C50" s="49">
        <v>0</v>
      </c>
      <c r="D50" s="49">
        <v>1500000</v>
      </c>
      <c r="E50" s="49">
        <v>1772414</v>
      </c>
      <c r="F50" s="49">
        <v>0</v>
      </c>
      <c r="G50" s="49">
        <v>1772414</v>
      </c>
      <c r="H50" s="49">
        <v>272414</v>
      </c>
      <c r="I50" s="49">
        <v>18.16</v>
      </c>
      <c r="J50" s="50" t="s">
        <v>272</v>
      </c>
    </row>
    <row r="51" spans="1:10" ht="20.25" customHeight="1">
      <c r="A51" s="48" t="s">
        <v>336</v>
      </c>
      <c r="B51" s="49">
        <v>0</v>
      </c>
      <c r="C51" s="49">
        <v>0</v>
      </c>
      <c r="D51" s="49">
        <v>0</v>
      </c>
      <c r="E51" s="49">
        <v>14970</v>
      </c>
      <c r="F51" s="49">
        <v>0</v>
      </c>
      <c r="G51" s="49">
        <v>14970</v>
      </c>
      <c r="H51" s="49">
        <v>14970</v>
      </c>
      <c r="I51" s="49"/>
      <c r="J51" s="50" t="s">
        <v>272</v>
      </c>
    </row>
    <row r="52" spans="1:10" ht="33">
      <c r="A52" s="48" t="s">
        <v>335</v>
      </c>
      <c r="B52" s="49">
        <v>0</v>
      </c>
      <c r="C52" s="49">
        <v>0</v>
      </c>
      <c r="D52" s="49">
        <v>0</v>
      </c>
      <c r="E52" s="49">
        <v>14970</v>
      </c>
      <c r="F52" s="49">
        <v>0</v>
      </c>
      <c r="G52" s="49">
        <v>14970</v>
      </c>
      <c r="H52" s="49">
        <v>14970</v>
      </c>
      <c r="I52" s="49"/>
      <c r="J52" s="50" t="s">
        <v>334</v>
      </c>
    </row>
    <row r="53" spans="1:10" ht="20.25" customHeight="1">
      <c r="A53" s="48" t="s">
        <v>333</v>
      </c>
      <c r="B53" s="49">
        <v>0</v>
      </c>
      <c r="C53" s="49">
        <v>605000000</v>
      </c>
      <c r="D53" s="49">
        <v>605000000</v>
      </c>
      <c r="E53" s="49">
        <v>0</v>
      </c>
      <c r="F53" s="49">
        <v>623379448</v>
      </c>
      <c r="G53" s="49">
        <v>623379448</v>
      </c>
      <c r="H53" s="49">
        <v>18379448</v>
      </c>
      <c r="I53" s="49">
        <v>3.04</v>
      </c>
      <c r="J53" s="50" t="s">
        <v>272</v>
      </c>
    </row>
    <row r="54" spans="1:10" ht="20.25" customHeight="1">
      <c r="A54" s="48" t="s">
        <v>314</v>
      </c>
      <c r="B54" s="49">
        <v>0</v>
      </c>
      <c r="C54" s="49">
        <v>77500000</v>
      </c>
      <c r="D54" s="49">
        <v>77500000</v>
      </c>
      <c r="E54" s="49">
        <v>0</v>
      </c>
      <c r="F54" s="49">
        <v>74323625</v>
      </c>
      <c r="G54" s="49">
        <v>74323625</v>
      </c>
      <c r="H54" s="49">
        <v>-3176375</v>
      </c>
      <c r="I54" s="49">
        <v>-4.1</v>
      </c>
      <c r="J54" s="50" t="s">
        <v>272</v>
      </c>
    </row>
    <row r="55" spans="1:10" ht="20.25" customHeight="1">
      <c r="A55" s="48" t="s">
        <v>332</v>
      </c>
      <c r="B55" s="49">
        <v>0</v>
      </c>
      <c r="C55" s="49">
        <v>0</v>
      </c>
      <c r="D55" s="49">
        <v>0</v>
      </c>
      <c r="E55" s="49">
        <v>0</v>
      </c>
      <c r="F55" s="49">
        <v>2237275</v>
      </c>
      <c r="G55" s="49">
        <v>2237275</v>
      </c>
      <c r="H55" s="49">
        <v>2237275</v>
      </c>
      <c r="I55" s="49"/>
      <c r="J55" s="50" t="s">
        <v>272</v>
      </c>
    </row>
    <row r="56" spans="1:10" ht="20.25" customHeight="1">
      <c r="A56" s="48" t="s">
        <v>313</v>
      </c>
      <c r="B56" s="49">
        <v>0</v>
      </c>
      <c r="C56" s="49">
        <v>76000000</v>
      </c>
      <c r="D56" s="49">
        <v>76000000</v>
      </c>
      <c r="E56" s="49">
        <v>0</v>
      </c>
      <c r="F56" s="49">
        <v>70504341</v>
      </c>
      <c r="G56" s="49">
        <v>70504341</v>
      </c>
      <c r="H56" s="49">
        <v>-5495659</v>
      </c>
      <c r="I56" s="49">
        <v>-7.23</v>
      </c>
      <c r="J56" s="50" t="s">
        <v>272</v>
      </c>
    </row>
    <row r="57" spans="1:10" ht="20.25" customHeight="1">
      <c r="A57" s="48" t="s">
        <v>312</v>
      </c>
      <c r="B57" s="49">
        <v>0</v>
      </c>
      <c r="C57" s="49">
        <v>1500000</v>
      </c>
      <c r="D57" s="49">
        <v>1500000</v>
      </c>
      <c r="E57" s="49">
        <v>0</v>
      </c>
      <c r="F57" s="49">
        <v>1582009</v>
      </c>
      <c r="G57" s="49">
        <v>1582009</v>
      </c>
      <c r="H57" s="49">
        <v>82009</v>
      </c>
      <c r="I57" s="49">
        <v>5.47</v>
      </c>
      <c r="J57" s="50" t="s">
        <v>272</v>
      </c>
    </row>
    <row r="58" spans="1:10" ht="20.25" customHeight="1">
      <c r="A58" s="48" t="s">
        <v>311</v>
      </c>
      <c r="B58" s="49">
        <v>0</v>
      </c>
      <c r="C58" s="49">
        <v>360020000</v>
      </c>
      <c r="D58" s="49">
        <v>360020000</v>
      </c>
      <c r="E58" s="49">
        <v>0</v>
      </c>
      <c r="F58" s="49">
        <v>371828409</v>
      </c>
      <c r="G58" s="49">
        <v>371828409</v>
      </c>
      <c r="H58" s="49">
        <v>11808409</v>
      </c>
      <c r="I58" s="49">
        <v>3.28</v>
      </c>
      <c r="J58" s="50" t="s">
        <v>272</v>
      </c>
    </row>
    <row r="59" spans="1:10" ht="20.25" customHeight="1">
      <c r="A59" s="48" t="s">
        <v>331</v>
      </c>
      <c r="B59" s="49">
        <v>0</v>
      </c>
      <c r="C59" s="49">
        <v>250000</v>
      </c>
      <c r="D59" s="49">
        <v>250000</v>
      </c>
      <c r="E59" s="49">
        <v>0</v>
      </c>
      <c r="F59" s="49">
        <v>137542</v>
      </c>
      <c r="G59" s="49">
        <v>137542</v>
      </c>
      <c r="H59" s="49">
        <v>-112458</v>
      </c>
      <c r="I59" s="49">
        <v>-44.98</v>
      </c>
      <c r="J59" s="50" t="s">
        <v>272</v>
      </c>
    </row>
    <row r="60" spans="1:10" ht="20.25" customHeight="1">
      <c r="A60" s="48" t="s">
        <v>310</v>
      </c>
      <c r="B60" s="49">
        <v>0</v>
      </c>
      <c r="C60" s="49">
        <v>4500000</v>
      </c>
      <c r="D60" s="49">
        <v>4500000</v>
      </c>
      <c r="E60" s="49">
        <v>0</v>
      </c>
      <c r="F60" s="49">
        <v>2172443</v>
      </c>
      <c r="G60" s="49">
        <v>2172443</v>
      </c>
      <c r="H60" s="49">
        <v>-2327557</v>
      </c>
      <c r="I60" s="49">
        <v>-51.72</v>
      </c>
      <c r="J60" s="50" t="s">
        <v>272</v>
      </c>
    </row>
    <row r="61" spans="1:10" ht="99">
      <c r="A61" s="48" t="s">
        <v>309</v>
      </c>
      <c r="B61" s="49">
        <v>0</v>
      </c>
      <c r="C61" s="49">
        <v>50920000</v>
      </c>
      <c r="D61" s="49">
        <v>50920000</v>
      </c>
      <c r="E61" s="49">
        <v>0</v>
      </c>
      <c r="F61" s="49">
        <v>58794309</v>
      </c>
      <c r="G61" s="49">
        <v>58794309</v>
      </c>
      <c r="H61" s="49">
        <v>7874309</v>
      </c>
      <c r="I61" s="49">
        <v>15.46</v>
      </c>
      <c r="J61" s="50" t="s">
        <v>330</v>
      </c>
    </row>
    <row r="62" spans="1:10" ht="132">
      <c r="A62" s="48" t="s">
        <v>308</v>
      </c>
      <c r="B62" s="49">
        <v>0</v>
      </c>
      <c r="C62" s="49">
        <v>8250000</v>
      </c>
      <c r="D62" s="49">
        <v>8250000</v>
      </c>
      <c r="E62" s="49">
        <v>0</v>
      </c>
      <c r="F62" s="49">
        <v>8311291</v>
      </c>
      <c r="G62" s="49">
        <v>8311291</v>
      </c>
      <c r="H62" s="49">
        <v>61291</v>
      </c>
      <c r="I62" s="49">
        <v>0.74</v>
      </c>
      <c r="J62" s="50" t="s">
        <v>329</v>
      </c>
    </row>
    <row r="63" spans="1:10" ht="20.25" customHeight="1">
      <c r="A63" s="48" t="s">
        <v>328</v>
      </c>
      <c r="B63" s="49">
        <v>0</v>
      </c>
      <c r="C63" s="49">
        <v>4900000</v>
      </c>
      <c r="D63" s="49">
        <v>4900000</v>
      </c>
      <c r="E63" s="49">
        <v>0</v>
      </c>
      <c r="F63" s="49">
        <v>7605337</v>
      </c>
      <c r="G63" s="49">
        <v>7605337</v>
      </c>
      <c r="H63" s="49">
        <v>2705337</v>
      </c>
      <c r="I63" s="49">
        <v>55.21</v>
      </c>
      <c r="J63" s="50" t="s">
        <v>272</v>
      </c>
    </row>
    <row r="64" spans="1:10" ht="20.25" customHeight="1">
      <c r="A64" s="48" t="s">
        <v>306</v>
      </c>
      <c r="B64" s="49">
        <v>0</v>
      </c>
      <c r="C64" s="49">
        <v>300000</v>
      </c>
      <c r="D64" s="49">
        <v>300000</v>
      </c>
      <c r="E64" s="49">
        <v>0</v>
      </c>
      <c r="F64" s="49">
        <v>362531</v>
      </c>
      <c r="G64" s="49">
        <v>362531</v>
      </c>
      <c r="H64" s="49">
        <v>62531</v>
      </c>
      <c r="I64" s="49">
        <v>20.84</v>
      </c>
      <c r="J64" s="50" t="s">
        <v>272</v>
      </c>
    </row>
    <row r="65" spans="1:10" ht="20.25" customHeight="1">
      <c r="A65" s="48" t="s">
        <v>305</v>
      </c>
      <c r="B65" s="49">
        <v>0</v>
      </c>
      <c r="C65" s="49">
        <v>263800000</v>
      </c>
      <c r="D65" s="49">
        <v>263800000</v>
      </c>
      <c r="E65" s="49">
        <v>0</v>
      </c>
      <c r="F65" s="49">
        <v>262422265</v>
      </c>
      <c r="G65" s="49">
        <v>262422265</v>
      </c>
      <c r="H65" s="49">
        <v>-1377735</v>
      </c>
      <c r="I65" s="49">
        <v>-0.52</v>
      </c>
      <c r="J65" s="50" t="s">
        <v>272</v>
      </c>
    </row>
    <row r="66" spans="1:10" ht="20.25" customHeight="1">
      <c r="A66" s="48" t="s">
        <v>304</v>
      </c>
      <c r="B66" s="49">
        <v>0</v>
      </c>
      <c r="C66" s="49">
        <v>27100000</v>
      </c>
      <c r="D66" s="49">
        <v>27100000</v>
      </c>
      <c r="E66" s="49">
        <v>0</v>
      </c>
      <c r="F66" s="49">
        <v>32022691</v>
      </c>
      <c r="G66" s="49">
        <v>32022691</v>
      </c>
      <c r="H66" s="49">
        <v>4922691</v>
      </c>
      <c r="I66" s="49">
        <v>18.16</v>
      </c>
      <c r="J66" s="50" t="s">
        <v>272</v>
      </c>
    </row>
    <row r="67" spans="1:10" ht="20.25" customHeight="1">
      <c r="A67" s="48" t="s">
        <v>303</v>
      </c>
      <c r="B67" s="49">
        <v>0</v>
      </c>
      <c r="C67" s="49">
        <v>68050000</v>
      </c>
      <c r="D67" s="49">
        <v>68050000</v>
      </c>
      <c r="E67" s="49">
        <v>0</v>
      </c>
      <c r="F67" s="49">
        <v>78617140</v>
      </c>
      <c r="G67" s="49">
        <v>78617140</v>
      </c>
      <c r="H67" s="49">
        <v>10567140</v>
      </c>
      <c r="I67" s="49">
        <v>15.53</v>
      </c>
      <c r="J67" s="50" t="s">
        <v>272</v>
      </c>
    </row>
    <row r="68" spans="1:10" ht="20.25" customHeight="1">
      <c r="A68" s="48" t="s">
        <v>327</v>
      </c>
      <c r="B68" s="49">
        <v>0</v>
      </c>
      <c r="C68" s="49">
        <v>50000</v>
      </c>
      <c r="D68" s="49">
        <v>50000</v>
      </c>
      <c r="E68" s="49">
        <v>0</v>
      </c>
      <c r="F68" s="49">
        <v>140992</v>
      </c>
      <c r="G68" s="49">
        <v>140992</v>
      </c>
      <c r="H68" s="49">
        <v>90992</v>
      </c>
      <c r="I68" s="49">
        <v>181.98</v>
      </c>
      <c r="J68" s="50" t="s">
        <v>272</v>
      </c>
    </row>
    <row r="69" spans="1:10" ht="20.25" customHeight="1">
      <c r="A69" s="48" t="s">
        <v>302</v>
      </c>
      <c r="B69" s="49">
        <v>0</v>
      </c>
      <c r="C69" s="49">
        <v>68000000</v>
      </c>
      <c r="D69" s="49">
        <v>68000000</v>
      </c>
      <c r="E69" s="49">
        <v>0</v>
      </c>
      <c r="F69" s="49">
        <v>78476148</v>
      </c>
      <c r="G69" s="49">
        <v>78476148</v>
      </c>
      <c r="H69" s="49">
        <v>10476148</v>
      </c>
      <c r="I69" s="49">
        <v>15.41</v>
      </c>
      <c r="J69" s="50" t="s">
        <v>272</v>
      </c>
    </row>
    <row r="70" spans="1:10" ht="20.25" customHeight="1">
      <c r="A70" s="48" t="s">
        <v>301</v>
      </c>
      <c r="B70" s="49">
        <v>0</v>
      </c>
      <c r="C70" s="49">
        <v>4800000</v>
      </c>
      <c r="D70" s="49">
        <v>4800000</v>
      </c>
      <c r="E70" s="49">
        <v>0</v>
      </c>
      <c r="F70" s="49">
        <v>7189082</v>
      </c>
      <c r="G70" s="49">
        <v>7189082</v>
      </c>
      <c r="H70" s="49">
        <v>2389082</v>
      </c>
      <c r="I70" s="49">
        <v>49.77</v>
      </c>
      <c r="J70" s="50" t="s">
        <v>272</v>
      </c>
    </row>
    <row r="71" spans="1:10" ht="20.25" customHeight="1">
      <c r="A71" s="48" t="s">
        <v>300</v>
      </c>
      <c r="B71" s="49">
        <v>0</v>
      </c>
      <c r="C71" s="49">
        <v>300000</v>
      </c>
      <c r="D71" s="49">
        <v>300000</v>
      </c>
      <c r="E71" s="49">
        <v>0</v>
      </c>
      <c r="F71" s="49">
        <v>601293</v>
      </c>
      <c r="G71" s="49">
        <v>601293</v>
      </c>
      <c r="H71" s="49">
        <v>301293</v>
      </c>
      <c r="I71" s="49">
        <v>100.43</v>
      </c>
      <c r="J71" s="50" t="s">
        <v>272</v>
      </c>
    </row>
    <row r="72" spans="1:10" ht="20.25" customHeight="1">
      <c r="A72" s="48" t="s">
        <v>299</v>
      </c>
      <c r="B72" s="49">
        <v>0</v>
      </c>
      <c r="C72" s="49">
        <v>1500000</v>
      </c>
      <c r="D72" s="49">
        <v>1500000</v>
      </c>
      <c r="E72" s="49">
        <v>0</v>
      </c>
      <c r="F72" s="49">
        <v>2571880</v>
      </c>
      <c r="G72" s="49">
        <v>2571880</v>
      </c>
      <c r="H72" s="49">
        <v>1071880</v>
      </c>
      <c r="I72" s="49">
        <v>71.46</v>
      </c>
      <c r="J72" s="50" t="s">
        <v>272</v>
      </c>
    </row>
    <row r="73" spans="1:10" ht="20.25" customHeight="1">
      <c r="A73" s="48" t="s">
        <v>326</v>
      </c>
      <c r="B73" s="49">
        <v>0</v>
      </c>
      <c r="C73" s="49">
        <v>2000000</v>
      </c>
      <c r="D73" s="49">
        <v>2000000</v>
      </c>
      <c r="E73" s="49">
        <v>0</v>
      </c>
      <c r="F73" s="49">
        <v>2521212</v>
      </c>
      <c r="G73" s="49">
        <v>2521212</v>
      </c>
      <c r="H73" s="49">
        <v>521212</v>
      </c>
      <c r="I73" s="49">
        <v>26.06</v>
      </c>
      <c r="J73" s="50" t="s">
        <v>272</v>
      </c>
    </row>
    <row r="74" spans="1:10" ht="20.25" customHeight="1">
      <c r="A74" s="48" t="s">
        <v>298</v>
      </c>
      <c r="B74" s="49">
        <v>0</v>
      </c>
      <c r="C74" s="49">
        <v>750000</v>
      </c>
      <c r="D74" s="49">
        <v>750000</v>
      </c>
      <c r="E74" s="49">
        <v>0</v>
      </c>
      <c r="F74" s="49">
        <v>1343379</v>
      </c>
      <c r="G74" s="49">
        <v>1343379</v>
      </c>
      <c r="H74" s="49">
        <v>593379</v>
      </c>
      <c r="I74" s="49">
        <v>79.12</v>
      </c>
      <c r="J74" s="50" t="s">
        <v>272</v>
      </c>
    </row>
    <row r="75" spans="1:10" ht="20.25" customHeight="1">
      <c r="A75" s="48" t="s">
        <v>325</v>
      </c>
      <c r="B75" s="49">
        <v>0</v>
      </c>
      <c r="C75" s="49">
        <v>250000</v>
      </c>
      <c r="D75" s="49">
        <v>250000</v>
      </c>
      <c r="E75" s="49">
        <v>0</v>
      </c>
      <c r="F75" s="49">
        <v>151318</v>
      </c>
      <c r="G75" s="49">
        <v>151318</v>
      </c>
      <c r="H75" s="49">
        <v>-98682</v>
      </c>
      <c r="I75" s="49">
        <v>-39.47</v>
      </c>
      <c r="J75" s="50" t="s">
        <v>272</v>
      </c>
    </row>
    <row r="76" spans="1:10" ht="20.25" customHeight="1">
      <c r="A76" s="48" t="s">
        <v>297</v>
      </c>
      <c r="B76" s="49">
        <v>0</v>
      </c>
      <c r="C76" s="49">
        <v>86159000</v>
      </c>
      <c r="D76" s="49">
        <v>86159000</v>
      </c>
      <c r="E76" s="49">
        <v>0</v>
      </c>
      <c r="F76" s="49">
        <v>76681547</v>
      </c>
      <c r="G76" s="49">
        <v>76681547</v>
      </c>
      <c r="H76" s="49">
        <v>-9477453</v>
      </c>
      <c r="I76" s="49">
        <v>-11</v>
      </c>
      <c r="J76" s="50" t="s">
        <v>272</v>
      </c>
    </row>
    <row r="77" spans="1:10" ht="20.25" customHeight="1">
      <c r="A77" s="48" t="s">
        <v>324</v>
      </c>
      <c r="B77" s="49">
        <v>0</v>
      </c>
      <c r="C77" s="49">
        <v>67000</v>
      </c>
      <c r="D77" s="49">
        <v>67000</v>
      </c>
      <c r="E77" s="49">
        <v>0</v>
      </c>
      <c r="F77" s="49">
        <v>66660</v>
      </c>
      <c r="G77" s="49">
        <v>66660</v>
      </c>
      <c r="H77" s="49">
        <v>-340</v>
      </c>
      <c r="I77" s="49">
        <v>-0.51</v>
      </c>
      <c r="J77" s="50" t="s">
        <v>272</v>
      </c>
    </row>
    <row r="78" spans="1:10" ht="20.25" customHeight="1">
      <c r="A78" s="48" t="s">
        <v>296</v>
      </c>
      <c r="B78" s="49">
        <v>0</v>
      </c>
      <c r="C78" s="49">
        <v>30000</v>
      </c>
      <c r="D78" s="49">
        <v>30000</v>
      </c>
      <c r="E78" s="49">
        <v>0</v>
      </c>
      <c r="F78" s="49">
        <v>30300</v>
      </c>
      <c r="G78" s="49">
        <v>30300</v>
      </c>
      <c r="H78" s="49">
        <v>300</v>
      </c>
      <c r="I78" s="49">
        <v>1</v>
      </c>
      <c r="J78" s="50" t="s">
        <v>272</v>
      </c>
    </row>
    <row r="79" spans="1:10" ht="20.25" customHeight="1">
      <c r="A79" s="48" t="s">
        <v>295</v>
      </c>
      <c r="B79" s="49">
        <v>0</v>
      </c>
      <c r="C79" s="49">
        <v>78758000</v>
      </c>
      <c r="D79" s="49">
        <v>78758000</v>
      </c>
      <c r="E79" s="49">
        <v>0</v>
      </c>
      <c r="F79" s="49">
        <v>67029074</v>
      </c>
      <c r="G79" s="49">
        <v>67029074</v>
      </c>
      <c r="H79" s="49">
        <v>-11728926</v>
      </c>
      <c r="I79" s="49">
        <v>-14.89</v>
      </c>
      <c r="J79" s="50" t="s">
        <v>272</v>
      </c>
    </row>
    <row r="80" spans="1:10" ht="20.25" customHeight="1">
      <c r="A80" s="48" t="s">
        <v>294</v>
      </c>
      <c r="B80" s="49">
        <v>0</v>
      </c>
      <c r="C80" s="49">
        <v>1734000</v>
      </c>
      <c r="D80" s="49">
        <v>1734000</v>
      </c>
      <c r="E80" s="49">
        <v>0</v>
      </c>
      <c r="F80" s="49">
        <v>1368466</v>
      </c>
      <c r="G80" s="49">
        <v>1368466</v>
      </c>
      <c r="H80" s="49">
        <v>-365534</v>
      </c>
      <c r="I80" s="49">
        <v>-21.08</v>
      </c>
      <c r="J80" s="50" t="s">
        <v>272</v>
      </c>
    </row>
    <row r="81" spans="1:10" ht="20.25" customHeight="1">
      <c r="A81" s="48" t="s">
        <v>293</v>
      </c>
      <c r="B81" s="49">
        <v>0</v>
      </c>
      <c r="C81" s="49">
        <v>2714000</v>
      </c>
      <c r="D81" s="49">
        <v>2714000</v>
      </c>
      <c r="E81" s="49">
        <v>0</v>
      </c>
      <c r="F81" s="49">
        <v>3524297</v>
      </c>
      <c r="G81" s="49">
        <v>3524297</v>
      </c>
      <c r="H81" s="49">
        <v>810297</v>
      </c>
      <c r="I81" s="49">
        <v>29.86</v>
      </c>
      <c r="J81" s="50" t="s">
        <v>272</v>
      </c>
    </row>
    <row r="82" spans="1:10" ht="20.25" customHeight="1">
      <c r="A82" s="48" t="s">
        <v>292</v>
      </c>
      <c r="B82" s="49">
        <v>0</v>
      </c>
      <c r="C82" s="49">
        <v>2856000</v>
      </c>
      <c r="D82" s="49">
        <v>2856000</v>
      </c>
      <c r="E82" s="49">
        <v>0</v>
      </c>
      <c r="F82" s="49">
        <v>4662750</v>
      </c>
      <c r="G82" s="49">
        <v>4662750</v>
      </c>
      <c r="H82" s="49">
        <v>1806750</v>
      </c>
      <c r="I82" s="49">
        <v>63.26</v>
      </c>
      <c r="J82" s="50" t="s">
        <v>272</v>
      </c>
    </row>
    <row r="83" spans="1:10" ht="20.25" customHeight="1">
      <c r="A83" s="48" t="s">
        <v>323</v>
      </c>
      <c r="B83" s="49">
        <v>0</v>
      </c>
      <c r="C83" s="49">
        <v>0</v>
      </c>
      <c r="D83" s="49">
        <v>0</v>
      </c>
      <c r="E83" s="49">
        <v>0</v>
      </c>
      <c r="F83" s="49">
        <v>56017</v>
      </c>
      <c r="G83" s="49">
        <v>56017</v>
      </c>
      <c r="H83" s="49">
        <v>56017</v>
      </c>
      <c r="I83" s="49"/>
      <c r="J83" s="50" t="s">
        <v>272</v>
      </c>
    </row>
    <row r="84" spans="1:10" ht="20.25" customHeight="1">
      <c r="A84" s="48" t="s">
        <v>322</v>
      </c>
      <c r="B84" s="49">
        <v>0</v>
      </c>
      <c r="C84" s="49">
        <v>0</v>
      </c>
      <c r="D84" s="49">
        <v>0</v>
      </c>
      <c r="E84" s="49">
        <v>0</v>
      </c>
      <c r="F84" s="49">
        <v>4619</v>
      </c>
      <c r="G84" s="49">
        <v>4619</v>
      </c>
      <c r="H84" s="49">
        <v>4619</v>
      </c>
      <c r="I84" s="49"/>
      <c r="J84" s="50" t="s">
        <v>272</v>
      </c>
    </row>
    <row r="85" spans="1:10" ht="20.25" customHeight="1">
      <c r="A85" s="48" t="s">
        <v>321</v>
      </c>
      <c r="B85" s="49">
        <v>0</v>
      </c>
      <c r="C85" s="49">
        <v>0</v>
      </c>
      <c r="D85" s="49">
        <v>0</v>
      </c>
      <c r="E85" s="49">
        <v>0</v>
      </c>
      <c r="F85" s="49">
        <v>45195</v>
      </c>
      <c r="G85" s="49">
        <v>45195</v>
      </c>
      <c r="H85" s="49">
        <v>45195</v>
      </c>
      <c r="I85" s="49"/>
      <c r="J85" s="50" t="s">
        <v>272</v>
      </c>
    </row>
    <row r="86" spans="1:10" ht="20.25" customHeight="1">
      <c r="A86" s="48" t="s">
        <v>320</v>
      </c>
      <c r="B86" s="49">
        <v>0</v>
      </c>
      <c r="C86" s="49">
        <v>0</v>
      </c>
      <c r="D86" s="49">
        <v>0</v>
      </c>
      <c r="E86" s="49">
        <v>0</v>
      </c>
      <c r="F86" s="49">
        <v>6203</v>
      </c>
      <c r="G86" s="49">
        <v>6203</v>
      </c>
      <c r="H86" s="49">
        <v>6203</v>
      </c>
      <c r="I86" s="49"/>
      <c r="J86" s="50" t="s">
        <v>272</v>
      </c>
    </row>
    <row r="87" spans="1:10" ht="20.25" customHeight="1">
      <c r="A87" s="48" t="s">
        <v>291</v>
      </c>
      <c r="B87" s="49">
        <v>0</v>
      </c>
      <c r="C87" s="49">
        <v>8471000</v>
      </c>
      <c r="D87" s="49">
        <v>8471000</v>
      </c>
      <c r="E87" s="49">
        <v>0</v>
      </c>
      <c r="F87" s="49">
        <v>14683628</v>
      </c>
      <c r="G87" s="49">
        <v>14683628</v>
      </c>
      <c r="H87" s="49">
        <v>6212628</v>
      </c>
      <c r="I87" s="49">
        <v>73.34</v>
      </c>
      <c r="J87" s="50" t="s">
        <v>272</v>
      </c>
    </row>
    <row r="88" spans="1:10" ht="20.25" customHeight="1">
      <c r="A88" s="48" t="s">
        <v>319</v>
      </c>
      <c r="B88" s="49">
        <v>0</v>
      </c>
      <c r="C88" s="49">
        <v>800000</v>
      </c>
      <c r="D88" s="49">
        <v>800000</v>
      </c>
      <c r="E88" s="49">
        <v>0</v>
      </c>
      <c r="F88" s="49">
        <v>913818</v>
      </c>
      <c r="G88" s="49">
        <v>913818</v>
      </c>
      <c r="H88" s="49">
        <v>113818</v>
      </c>
      <c r="I88" s="49">
        <v>14.23</v>
      </c>
      <c r="J88" s="50" t="s">
        <v>272</v>
      </c>
    </row>
    <row r="89" spans="1:10" ht="20.25" customHeight="1">
      <c r="A89" s="48" t="s">
        <v>290</v>
      </c>
      <c r="B89" s="49">
        <v>0</v>
      </c>
      <c r="C89" s="49">
        <v>1000000</v>
      </c>
      <c r="D89" s="49">
        <v>1000000</v>
      </c>
      <c r="E89" s="49">
        <v>0</v>
      </c>
      <c r="F89" s="49">
        <v>7873077</v>
      </c>
      <c r="G89" s="49">
        <v>7873077</v>
      </c>
      <c r="H89" s="49">
        <v>6873077</v>
      </c>
      <c r="I89" s="49">
        <v>687.31</v>
      </c>
      <c r="J89" s="50" t="s">
        <v>272</v>
      </c>
    </row>
    <row r="90" spans="1:10" ht="20.25" customHeight="1">
      <c r="A90" s="48" t="s">
        <v>318</v>
      </c>
      <c r="B90" s="49">
        <v>0</v>
      </c>
      <c r="C90" s="49">
        <v>6000000</v>
      </c>
      <c r="D90" s="49">
        <v>6000000</v>
      </c>
      <c r="E90" s="49">
        <v>0</v>
      </c>
      <c r="F90" s="49">
        <v>5896733</v>
      </c>
      <c r="G90" s="49">
        <v>5896733</v>
      </c>
      <c r="H90" s="49">
        <v>-103267</v>
      </c>
      <c r="I90" s="49">
        <v>-1.72</v>
      </c>
      <c r="J90" s="50" t="s">
        <v>272</v>
      </c>
    </row>
    <row r="91" spans="1:10" ht="20.25" customHeight="1">
      <c r="A91" s="48" t="s">
        <v>317</v>
      </c>
      <c r="B91" s="49">
        <v>0</v>
      </c>
      <c r="C91" s="49">
        <v>671000</v>
      </c>
      <c r="D91" s="49">
        <v>671000</v>
      </c>
      <c r="E91" s="49">
        <v>0</v>
      </c>
      <c r="F91" s="49">
        <v>0</v>
      </c>
      <c r="G91" s="49">
        <v>0</v>
      </c>
      <c r="H91" s="49">
        <v>-671000</v>
      </c>
      <c r="I91" s="49">
        <v>-100</v>
      </c>
      <c r="J91" s="50" t="s">
        <v>272</v>
      </c>
    </row>
    <row r="92" spans="1:10" ht="49.5">
      <c r="A92" s="48" t="s">
        <v>316</v>
      </c>
      <c r="B92" s="49">
        <v>0</v>
      </c>
      <c r="C92" s="49">
        <v>12500000</v>
      </c>
      <c r="D92" s="49">
        <v>12500000</v>
      </c>
      <c r="E92" s="49">
        <v>0</v>
      </c>
      <c r="F92" s="49">
        <v>13369022</v>
      </c>
      <c r="G92" s="49">
        <v>13369022</v>
      </c>
      <c r="H92" s="49">
        <v>869022</v>
      </c>
      <c r="I92" s="49">
        <v>6.95</v>
      </c>
      <c r="J92" s="50" t="s">
        <v>315</v>
      </c>
    </row>
    <row r="93" spans="1:10" ht="20.25" customHeight="1">
      <c r="A93" s="48" t="s">
        <v>314</v>
      </c>
      <c r="B93" s="49">
        <v>0</v>
      </c>
      <c r="C93" s="49">
        <v>2500000</v>
      </c>
      <c r="D93" s="49">
        <v>2500000</v>
      </c>
      <c r="E93" s="49">
        <v>0</v>
      </c>
      <c r="F93" s="49">
        <v>1452060</v>
      </c>
      <c r="G93" s="49">
        <v>1452060</v>
      </c>
      <c r="H93" s="49">
        <v>-1047940</v>
      </c>
      <c r="I93" s="49">
        <v>-41.92</v>
      </c>
      <c r="J93" s="50" t="s">
        <v>272</v>
      </c>
    </row>
    <row r="94" spans="1:10" ht="20.25" customHeight="1">
      <c r="A94" s="48" t="s">
        <v>313</v>
      </c>
      <c r="B94" s="49">
        <v>0</v>
      </c>
      <c r="C94" s="49">
        <v>2400000</v>
      </c>
      <c r="D94" s="49">
        <v>2400000</v>
      </c>
      <c r="E94" s="49">
        <v>0</v>
      </c>
      <c r="F94" s="49">
        <v>1423400</v>
      </c>
      <c r="G94" s="49">
        <v>1423400</v>
      </c>
      <c r="H94" s="49">
        <v>-976600</v>
      </c>
      <c r="I94" s="49">
        <v>-40.69</v>
      </c>
      <c r="J94" s="50" t="s">
        <v>272</v>
      </c>
    </row>
    <row r="95" spans="1:10" ht="20.25" customHeight="1">
      <c r="A95" s="48" t="s">
        <v>312</v>
      </c>
      <c r="B95" s="49">
        <v>0</v>
      </c>
      <c r="C95" s="49">
        <v>100000</v>
      </c>
      <c r="D95" s="49">
        <v>100000</v>
      </c>
      <c r="E95" s="49">
        <v>0</v>
      </c>
      <c r="F95" s="49">
        <v>28660</v>
      </c>
      <c r="G95" s="49">
        <v>28660</v>
      </c>
      <c r="H95" s="49">
        <v>-71340</v>
      </c>
      <c r="I95" s="49">
        <v>-71.34</v>
      </c>
      <c r="J95" s="50" t="s">
        <v>272</v>
      </c>
    </row>
    <row r="96" spans="1:10" ht="20.25" customHeight="1">
      <c r="A96" s="48" t="s">
        <v>311</v>
      </c>
      <c r="B96" s="49">
        <v>0</v>
      </c>
      <c r="C96" s="49">
        <v>7122000</v>
      </c>
      <c r="D96" s="49">
        <v>7122000</v>
      </c>
      <c r="E96" s="49">
        <v>0</v>
      </c>
      <c r="F96" s="49">
        <v>8538166</v>
      </c>
      <c r="G96" s="49">
        <v>8538166</v>
      </c>
      <c r="H96" s="49">
        <v>1416166</v>
      </c>
      <c r="I96" s="49">
        <v>19.88</v>
      </c>
      <c r="J96" s="50" t="s">
        <v>272</v>
      </c>
    </row>
    <row r="97" spans="1:10" ht="20.25" customHeight="1">
      <c r="A97" s="48" t="s">
        <v>310</v>
      </c>
      <c r="B97" s="49">
        <v>0</v>
      </c>
      <c r="C97" s="49">
        <v>50000</v>
      </c>
      <c r="D97" s="49">
        <v>50000</v>
      </c>
      <c r="E97" s="49">
        <v>0</v>
      </c>
      <c r="F97" s="49">
        <v>11697</v>
      </c>
      <c r="G97" s="49">
        <v>11697</v>
      </c>
      <c r="H97" s="49">
        <v>-38303</v>
      </c>
      <c r="I97" s="49">
        <v>-76.61</v>
      </c>
      <c r="J97" s="50" t="s">
        <v>272</v>
      </c>
    </row>
    <row r="98" spans="1:10" ht="20.25" customHeight="1">
      <c r="A98" s="48" t="s">
        <v>309</v>
      </c>
      <c r="B98" s="49">
        <v>0</v>
      </c>
      <c r="C98" s="49">
        <v>100000</v>
      </c>
      <c r="D98" s="49">
        <v>100000</v>
      </c>
      <c r="E98" s="49">
        <v>0</v>
      </c>
      <c r="F98" s="49">
        <v>564160</v>
      </c>
      <c r="G98" s="49">
        <v>564160</v>
      </c>
      <c r="H98" s="49">
        <v>464160</v>
      </c>
      <c r="I98" s="49">
        <v>464.16</v>
      </c>
      <c r="J98" s="50" t="s">
        <v>272</v>
      </c>
    </row>
    <row r="99" spans="1:10" ht="82.5">
      <c r="A99" s="48" t="s">
        <v>308</v>
      </c>
      <c r="B99" s="49">
        <v>0</v>
      </c>
      <c r="C99" s="49">
        <v>300000</v>
      </c>
      <c r="D99" s="49">
        <v>300000</v>
      </c>
      <c r="E99" s="49">
        <v>0</v>
      </c>
      <c r="F99" s="49">
        <v>128620</v>
      </c>
      <c r="G99" s="49">
        <v>128620</v>
      </c>
      <c r="H99" s="49">
        <v>-171380</v>
      </c>
      <c r="I99" s="49">
        <v>-57.13</v>
      </c>
      <c r="J99" s="50" t="s">
        <v>307</v>
      </c>
    </row>
    <row r="100" spans="1:10" ht="20.25" customHeight="1">
      <c r="A100" s="48" t="s">
        <v>306</v>
      </c>
      <c r="B100" s="49">
        <v>0</v>
      </c>
      <c r="C100" s="49">
        <v>20000</v>
      </c>
      <c r="D100" s="49">
        <v>20000</v>
      </c>
      <c r="E100" s="49">
        <v>0</v>
      </c>
      <c r="F100" s="49">
        <v>70753</v>
      </c>
      <c r="G100" s="49">
        <v>70753</v>
      </c>
      <c r="H100" s="49">
        <v>50753</v>
      </c>
      <c r="I100" s="49">
        <v>253.77</v>
      </c>
      <c r="J100" s="50" t="s">
        <v>272</v>
      </c>
    </row>
    <row r="101" spans="1:10" ht="20.25" customHeight="1">
      <c r="A101" s="48" t="s">
        <v>305</v>
      </c>
      <c r="B101" s="49">
        <v>0</v>
      </c>
      <c r="C101" s="49">
        <v>4572000</v>
      </c>
      <c r="D101" s="49">
        <v>4572000</v>
      </c>
      <c r="E101" s="49">
        <v>0</v>
      </c>
      <c r="F101" s="49">
        <v>4750166</v>
      </c>
      <c r="G101" s="49">
        <v>4750166</v>
      </c>
      <c r="H101" s="49">
        <v>178166</v>
      </c>
      <c r="I101" s="49">
        <v>3.9</v>
      </c>
      <c r="J101" s="50" t="s">
        <v>272</v>
      </c>
    </row>
    <row r="102" spans="1:10" ht="20.25" customHeight="1">
      <c r="A102" s="48" t="s">
        <v>304</v>
      </c>
      <c r="B102" s="49">
        <v>0</v>
      </c>
      <c r="C102" s="49">
        <v>2080000</v>
      </c>
      <c r="D102" s="49">
        <v>2080000</v>
      </c>
      <c r="E102" s="49">
        <v>0</v>
      </c>
      <c r="F102" s="49">
        <v>3012770</v>
      </c>
      <c r="G102" s="49">
        <v>3012770</v>
      </c>
      <c r="H102" s="49">
        <v>932770</v>
      </c>
      <c r="I102" s="49">
        <v>44.84</v>
      </c>
      <c r="J102" s="50" t="s">
        <v>272</v>
      </c>
    </row>
    <row r="103" spans="1:10" ht="20.25" customHeight="1">
      <c r="A103" s="48" t="s">
        <v>303</v>
      </c>
      <c r="B103" s="49">
        <v>0</v>
      </c>
      <c r="C103" s="49">
        <v>950000</v>
      </c>
      <c r="D103" s="49">
        <v>950000</v>
      </c>
      <c r="E103" s="49">
        <v>0</v>
      </c>
      <c r="F103" s="49">
        <v>1802948</v>
      </c>
      <c r="G103" s="49">
        <v>1802948</v>
      </c>
      <c r="H103" s="49">
        <v>852948</v>
      </c>
      <c r="I103" s="49">
        <v>89.78</v>
      </c>
      <c r="J103" s="50" t="s">
        <v>272</v>
      </c>
    </row>
    <row r="104" spans="1:10" ht="20.25" customHeight="1">
      <c r="A104" s="48" t="s">
        <v>302</v>
      </c>
      <c r="B104" s="49">
        <v>0</v>
      </c>
      <c r="C104" s="49">
        <v>950000</v>
      </c>
      <c r="D104" s="49">
        <v>950000</v>
      </c>
      <c r="E104" s="49">
        <v>0</v>
      </c>
      <c r="F104" s="49">
        <v>1802948</v>
      </c>
      <c r="G104" s="49">
        <v>1802948</v>
      </c>
      <c r="H104" s="49">
        <v>852948</v>
      </c>
      <c r="I104" s="49">
        <v>89.78</v>
      </c>
      <c r="J104" s="50" t="s">
        <v>272</v>
      </c>
    </row>
    <row r="105" spans="1:10" ht="20.25" customHeight="1">
      <c r="A105" s="48" t="s">
        <v>301</v>
      </c>
      <c r="B105" s="49">
        <v>0</v>
      </c>
      <c r="C105" s="49">
        <v>500000</v>
      </c>
      <c r="D105" s="49">
        <v>500000</v>
      </c>
      <c r="E105" s="49">
        <v>0</v>
      </c>
      <c r="F105" s="49">
        <v>989175</v>
      </c>
      <c r="G105" s="49">
        <v>989175</v>
      </c>
      <c r="H105" s="49">
        <v>489175</v>
      </c>
      <c r="I105" s="49">
        <v>97.84</v>
      </c>
      <c r="J105" s="50" t="s">
        <v>272</v>
      </c>
    </row>
    <row r="106" spans="1:10" ht="20.25" customHeight="1">
      <c r="A106" s="48" t="s">
        <v>300</v>
      </c>
      <c r="B106" s="49">
        <v>0</v>
      </c>
      <c r="C106" s="49">
        <v>100000</v>
      </c>
      <c r="D106" s="49">
        <v>100000</v>
      </c>
      <c r="E106" s="49">
        <v>0</v>
      </c>
      <c r="F106" s="49">
        <v>0</v>
      </c>
      <c r="G106" s="49">
        <v>0</v>
      </c>
      <c r="H106" s="49">
        <v>-100000</v>
      </c>
      <c r="I106" s="49">
        <v>-100</v>
      </c>
      <c r="J106" s="50" t="s">
        <v>272</v>
      </c>
    </row>
    <row r="107" spans="1:10" ht="20.25" customHeight="1">
      <c r="A107" s="48" t="s">
        <v>299</v>
      </c>
      <c r="B107" s="49">
        <v>0</v>
      </c>
      <c r="C107" s="49">
        <v>400000</v>
      </c>
      <c r="D107" s="49">
        <v>400000</v>
      </c>
      <c r="E107" s="49">
        <v>0</v>
      </c>
      <c r="F107" s="49">
        <v>964300</v>
      </c>
      <c r="G107" s="49">
        <v>964300</v>
      </c>
      <c r="H107" s="49">
        <v>564300</v>
      </c>
      <c r="I107" s="49">
        <v>141.08</v>
      </c>
      <c r="J107" s="50" t="s">
        <v>272</v>
      </c>
    </row>
    <row r="108" spans="1:10" ht="20.25" customHeight="1">
      <c r="A108" s="48" t="s">
        <v>298</v>
      </c>
      <c r="B108" s="49">
        <v>0</v>
      </c>
      <c r="C108" s="49">
        <v>0</v>
      </c>
      <c r="D108" s="49">
        <v>0</v>
      </c>
      <c r="E108" s="49">
        <v>0</v>
      </c>
      <c r="F108" s="49">
        <v>24875</v>
      </c>
      <c r="G108" s="49">
        <v>24875</v>
      </c>
      <c r="H108" s="49">
        <v>24875</v>
      </c>
      <c r="I108" s="49"/>
      <c r="J108" s="50" t="s">
        <v>272</v>
      </c>
    </row>
    <row r="109" spans="1:10" ht="20.25" customHeight="1">
      <c r="A109" s="48" t="s">
        <v>297</v>
      </c>
      <c r="B109" s="49">
        <v>0</v>
      </c>
      <c r="C109" s="49">
        <v>1348000</v>
      </c>
      <c r="D109" s="49">
        <v>1348000</v>
      </c>
      <c r="E109" s="49">
        <v>0</v>
      </c>
      <c r="F109" s="49">
        <v>548173</v>
      </c>
      <c r="G109" s="49">
        <v>548173</v>
      </c>
      <c r="H109" s="49">
        <v>-799827</v>
      </c>
      <c r="I109" s="49">
        <v>-59.33</v>
      </c>
      <c r="J109" s="50" t="s">
        <v>272</v>
      </c>
    </row>
    <row r="110" spans="1:10" ht="20.25" customHeight="1">
      <c r="A110" s="48" t="s">
        <v>296</v>
      </c>
      <c r="B110" s="49">
        <v>0</v>
      </c>
      <c r="C110" s="49">
        <v>16000</v>
      </c>
      <c r="D110" s="49">
        <v>16000</v>
      </c>
      <c r="E110" s="49">
        <v>0</v>
      </c>
      <c r="F110" s="49">
        <v>15936</v>
      </c>
      <c r="G110" s="49">
        <v>15936</v>
      </c>
      <c r="H110" s="49">
        <v>-64</v>
      </c>
      <c r="I110" s="49">
        <v>-0.4</v>
      </c>
      <c r="J110" s="50" t="s">
        <v>272</v>
      </c>
    </row>
    <row r="111" spans="1:10" ht="20.25" customHeight="1">
      <c r="A111" s="48" t="s">
        <v>295</v>
      </c>
      <c r="B111" s="49">
        <v>0</v>
      </c>
      <c r="C111" s="49">
        <v>342000</v>
      </c>
      <c r="D111" s="49">
        <v>342000</v>
      </c>
      <c r="E111" s="49">
        <v>0</v>
      </c>
      <c r="F111" s="49">
        <v>228251</v>
      </c>
      <c r="G111" s="49">
        <v>228251</v>
      </c>
      <c r="H111" s="49">
        <v>-113749</v>
      </c>
      <c r="I111" s="49">
        <v>-33.26</v>
      </c>
      <c r="J111" s="50" t="s">
        <v>272</v>
      </c>
    </row>
    <row r="112" spans="1:10" ht="20.25" customHeight="1">
      <c r="A112" s="48" t="s">
        <v>294</v>
      </c>
      <c r="B112" s="49">
        <v>0</v>
      </c>
      <c r="C112" s="49">
        <v>58000</v>
      </c>
      <c r="D112" s="49">
        <v>58000</v>
      </c>
      <c r="E112" s="49">
        <v>0</v>
      </c>
      <c r="F112" s="49">
        <v>51714</v>
      </c>
      <c r="G112" s="49">
        <v>51714</v>
      </c>
      <c r="H112" s="49">
        <v>-6286</v>
      </c>
      <c r="I112" s="49">
        <v>-10.84</v>
      </c>
      <c r="J112" s="50" t="s">
        <v>272</v>
      </c>
    </row>
    <row r="113" spans="1:10" ht="20.25" customHeight="1">
      <c r="A113" s="48" t="s">
        <v>293</v>
      </c>
      <c r="B113" s="49">
        <v>0</v>
      </c>
      <c r="C113" s="49">
        <v>440000</v>
      </c>
      <c r="D113" s="49">
        <v>440000</v>
      </c>
      <c r="E113" s="49">
        <v>0</v>
      </c>
      <c r="F113" s="49">
        <v>252272</v>
      </c>
      <c r="G113" s="49">
        <v>252272</v>
      </c>
      <c r="H113" s="49">
        <v>-187728</v>
      </c>
      <c r="I113" s="49">
        <v>-42.67</v>
      </c>
      <c r="J113" s="50" t="s">
        <v>272</v>
      </c>
    </row>
    <row r="114" spans="1:10" ht="20.25" customHeight="1">
      <c r="A114" s="48" t="s">
        <v>292</v>
      </c>
      <c r="B114" s="49">
        <v>0</v>
      </c>
      <c r="C114" s="49">
        <v>492000</v>
      </c>
      <c r="D114" s="49">
        <v>492000</v>
      </c>
      <c r="E114" s="49">
        <v>0</v>
      </c>
      <c r="F114" s="49">
        <v>0</v>
      </c>
      <c r="G114" s="49">
        <v>0</v>
      </c>
      <c r="H114" s="49">
        <v>-492000</v>
      </c>
      <c r="I114" s="49">
        <v>-100</v>
      </c>
      <c r="J114" s="50" t="s">
        <v>272</v>
      </c>
    </row>
    <row r="115" spans="1:10" ht="20.25" customHeight="1">
      <c r="A115" s="48" t="s">
        <v>291</v>
      </c>
      <c r="B115" s="49">
        <v>0</v>
      </c>
      <c r="C115" s="49">
        <v>80000</v>
      </c>
      <c r="D115" s="49">
        <v>80000</v>
      </c>
      <c r="E115" s="49">
        <v>0</v>
      </c>
      <c r="F115" s="49">
        <v>38500</v>
      </c>
      <c r="G115" s="49">
        <v>38500</v>
      </c>
      <c r="H115" s="49">
        <v>-41500</v>
      </c>
      <c r="I115" s="49">
        <v>-51.88</v>
      </c>
      <c r="J115" s="50" t="s">
        <v>272</v>
      </c>
    </row>
    <row r="116" spans="1:10" ht="20.25" customHeight="1" thickBot="1">
      <c r="A116" s="60" t="s">
        <v>290</v>
      </c>
      <c r="B116" s="59">
        <v>0</v>
      </c>
      <c r="C116" s="59">
        <v>80000</v>
      </c>
      <c r="D116" s="59">
        <v>80000</v>
      </c>
      <c r="E116" s="59">
        <v>0</v>
      </c>
      <c r="F116" s="59">
        <v>38500</v>
      </c>
      <c r="G116" s="59">
        <v>38500</v>
      </c>
      <c r="H116" s="59">
        <v>-41500</v>
      </c>
      <c r="I116" s="59">
        <v>-51.88</v>
      </c>
      <c r="J116" s="58" t="s">
        <v>272</v>
      </c>
    </row>
  </sheetData>
  <sheetProtection/>
  <mergeCells count="5">
    <mergeCell ref="A4:A5"/>
    <mergeCell ref="J4:J5"/>
    <mergeCell ref="B4:D4"/>
    <mergeCell ref="E4:G4"/>
    <mergeCell ref="H4:I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9"/>
  <sheetViews>
    <sheetView zoomScalePageLayoutView="0" workbookViewId="0" topLeftCell="A1">
      <selection activeCell="E16" sqref="E16"/>
    </sheetView>
  </sheetViews>
  <sheetFormatPr defaultColWidth="9.00390625" defaultRowHeight="15.75"/>
  <cols>
    <col min="1" max="1" width="30.25390625" style="0" customWidth="1"/>
    <col min="2" max="2" width="15.00390625" style="0" bestFit="1" customWidth="1"/>
    <col min="4" max="4" width="15.00390625" style="0" bestFit="1" customWidth="1"/>
    <col min="5" max="5" width="17.125" style="0" customWidth="1"/>
    <col min="7" max="7" width="16.125" style="0" bestFit="1" customWidth="1"/>
    <col min="8" max="8" width="15.00390625" style="0" bestFit="1" customWidth="1"/>
    <col min="9" max="9" width="8.125" style="0" customWidth="1"/>
    <col min="10" max="10" width="29.50390625" style="69" customWidth="1"/>
  </cols>
  <sheetData>
    <row r="1" spans="1:10" s="42" customFormat="1" ht="21">
      <c r="A1" s="3"/>
      <c r="B1" s="3"/>
      <c r="D1" s="3"/>
      <c r="E1" s="3" t="s">
        <v>375</v>
      </c>
      <c r="F1" s="3"/>
      <c r="J1" s="67"/>
    </row>
    <row r="2" spans="1:10" s="43" customFormat="1" ht="21">
      <c r="A2" s="3"/>
      <c r="B2" s="3"/>
      <c r="C2" s="42"/>
      <c r="D2" s="3"/>
      <c r="E2" s="3" t="s">
        <v>376</v>
      </c>
      <c r="F2" s="66"/>
      <c r="G2" s="42"/>
      <c r="H2" s="42"/>
      <c r="I2" s="42"/>
      <c r="J2" s="67"/>
    </row>
    <row r="3" spans="1:10" s="43" customFormat="1" ht="17.25" thickBot="1">
      <c r="A3" s="7"/>
      <c r="B3" s="9"/>
      <c r="D3" s="9"/>
      <c r="E3" s="9" t="s">
        <v>377</v>
      </c>
      <c r="F3" s="65"/>
      <c r="J3" s="68" t="s">
        <v>378</v>
      </c>
    </row>
    <row r="4" spans="1:10" s="43" customFormat="1" ht="16.5">
      <c r="A4" s="142" t="s">
        <v>379</v>
      </c>
      <c r="B4" s="175" t="s">
        <v>380</v>
      </c>
      <c r="C4" s="176"/>
      <c r="D4" s="177"/>
      <c r="E4" s="175" t="s">
        <v>381</v>
      </c>
      <c r="F4" s="176"/>
      <c r="G4" s="177"/>
      <c r="H4" s="178" t="s">
        <v>382</v>
      </c>
      <c r="I4" s="178"/>
      <c r="J4" s="173" t="s">
        <v>383</v>
      </c>
    </row>
    <row r="5" spans="1:10" s="43" customFormat="1" ht="50.25" thickBot="1">
      <c r="A5" s="144"/>
      <c r="B5" s="64" t="s">
        <v>384</v>
      </c>
      <c r="C5" s="64" t="s">
        <v>385</v>
      </c>
      <c r="D5" s="12" t="s">
        <v>386</v>
      </c>
      <c r="E5" s="11" t="s">
        <v>384</v>
      </c>
      <c r="F5" s="64" t="s">
        <v>385</v>
      </c>
      <c r="G5" s="12" t="s">
        <v>386</v>
      </c>
      <c r="H5" s="63" t="s">
        <v>387</v>
      </c>
      <c r="I5" s="62" t="s">
        <v>388</v>
      </c>
      <c r="J5" s="174"/>
    </row>
    <row r="6" spans="1:10" s="43" customFormat="1" ht="16.5">
      <c r="A6" s="61" t="s">
        <v>372</v>
      </c>
      <c r="B6" s="46">
        <v>93743000</v>
      </c>
      <c r="C6" s="46">
        <v>0</v>
      </c>
      <c r="D6" s="46">
        <v>93743000</v>
      </c>
      <c r="E6" s="46">
        <v>121168808</v>
      </c>
      <c r="F6" s="46">
        <v>0</v>
      </c>
      <c r="G6" s="46">
        <v>121168808</v>
      </c>
      <c r="H6" s="46">
        <v>27425808</v>
      </c>
      <c r="I6" s="46">
        <v>29.26</v>
      </c>
      <c r="J6" s="47" t="s">
        <v>272</v>
      </c>
    </row>
    <row r="7" spans="1:10" s="43" customFormat="1" ht="16.5">
      <c r="A7" s="48" t="s">
        <v>373</v>
      </c>
      <c r="B7" s="49">
        <v>93743000</v>
      </c>
      <c r="C7" s="49">
        <v>0</v>
      </c>
      <c r="D7" s="49">
        <v>93743000</v>
      </c>
      <c r="E7" s="49">
        <v>121168808</v>
      </c>
      <c r="F7" s="49">
        <v>0</v>
      </c>
      <c r="G7" s="49">
        <v>121168808</v>
      </c>
      <c r="H7" s="49">
        <v>27425808</v>
      </c>
      <c r="I7" s="49">
        <v>29.26</v>
      </c>
      <c r="J7" s="50" t="s">
        <v>272</v>
      </c>
    </row>
    <row r="8" spans="1:10" s="43" customFormat="1" ht="33">
      <c r="A8" s="48" t="s">
        <v>291</v>
      </c>
      <c r="B8" s="49">
        <v>93743000</v>
      </c>
      <c r="C8" s="49">
        <v>0</v>
      </c>
      <c r="D8" s="49">
        <v>93743000</v>
      </c>
      <c r="E8" s="49">
        <v>121168808</v>
      </c>
      <c r="F8" s="49">
        <v>0</v>
      </c>
      <c r="G8" s="49">
        <v>121168808</v>
      </c>
      <c r="H8" s="49">
        <v>27425808</v>
      </c>
      <c r="I8" s="49">
        <v>29.26</v>
      </c>
      <c r="J8" s="50" t="s">
        <v>272</v>
      </c>
    </row>
    <row r="9" spans="1:10" s="43" customFormat="1" ht="165.75" thickBot="1">
      <c r="A9" s="60" t="s">
        <v>290</v>
      </c>
      <c r="B9" s="59">
        <v>93743000</v>
      </c>
      <c r="C9" s="59">
        <v>0</v>
      </c>
      <c r="D9" s="59">
        <v>93743000</v>
      </c>
      <c r="E9" s="59">
        <v>121168808</v>
      </c>
      <c r="F9" s="59">
        <v>0</v>
      </c>
      <c r="G9" s="59">
        <v>121168808</v>
      </c>
      <c r="H9" s="59">
        <v>27425808</v>
      </c>
      <c r="I9" s="59">
        <v>29.26</v>
      </c>
      <c r="J9" s="58" t="s">
        <v>374</v>
      </c>
    </row>
  </sheetData>
  <sheetProtection/>
  <mergeCells count="5">
    <mergeCell ref="A4:A5"/>
    <mergeCell ref="B4:D4"/>
    <mergeCell ref="E4:G4"/>
    <mergeCell ref="H4:I4"/>
    <mergeCell ref="J4:J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43"/>
  <sheetViews>
    <sheetView zoomScalePageLayoutView="0" workbookViewId="0" topLeftCell="A31">
      <selection activeCell="G46" sqref="G46"/>
    </sheetView>
  </sheetViews>
  <sheetFormatPr defaultColWidth="9.00390625" defaultRowHeight="15.75"/>
  <cols>
    <col min="1" max="1" width="22.875" style="86" customWidth="1"/>
    <col min="2" max="2" width="16.125" style="0" bestFit="1" customWidth="1"/>
    <col min="4" max="4" width="16.125" style="0" bestFit="1" customWidth="1"/>
    <col min="5" max="5" width="16.875" style="0" customWidth="1"/>
    <col min="7" max="8" width="16.125" style="0" bestFit="1" customWidth="1"/>
    <col min="10" max="10" width="31.00390625" style="69" customWidth="1"/>
  </cols>
  <sheetData>
    <row r="1" spans="1:10" s="43" customFormat="1" ht="21">
      <c r="A1" s="70"/>
      <c r="B1" s="3"/>
      <c r="C1" s="42"/>
      <c r="D1" s="3"/>
      <c r="E1" s="3" t="s">
        <v>261</v>
      </c>
      <c r="F1" s="3"/>
      <c r="G1" s="42"/>
      <c r="H1" s="42"/>
      <c r="I1" s="42"/>
      <c r="J1" s="67"/>
    </row>
    <row r="2" spans="1:10" s="43" customFormat="1" ht="21">
      <c r="A2" s="70"/>
      <c r="B2" s="3"/>
      <c r="C2" s="42"/>
      <c r="D2" s="3"/>
      <c r="E2" s="3" t="s">
        <v>396</v>
      </c>
      <c r="F2" s="66"/>
      <c r="G2" s="42"/>
      <c r="H2" s="42"/>
      <c r="I2" s="42"/>
      <c r="J2" s="67"/>
    </row>
    <row r="3" spans="1:10" s="43" customFormat="1" ht="17.25" thickBot="1">
      <c r="A3" s="71"/>
      <c r="B3" s="9"/>
      <c r="D3" s="9"/>
      <c r="E3" s="9" t="s">
        <v>281</v>
      </c>
      <c r="F3" s="65"/>
      <c r="J3" s="68" t="s">
        <v>282</v>
      </c>
    </row>
    <row r="4" spans="1:10" s="43" customFormat="1" ht="16.5">
      <c r="A4" s="72" t="s">
        <v>283</v>
      </c>
      <c r="B4" s="175" t="s">
        <v>284</v>
      </c>
      <c r="C4" s="176"/>
      <c r="D4" s="177"/>
      <c r="E4" s="175" t="s">
        <v>357</v>
      </c>
      <c r="F4" s="176"/>
      <c r="G4" s="177"/>
      <c r="H4" s="178" t="s">
        <v>356</v>
      </c>
      <c r="I4" s="178"/>
      <c r="J4" s="173" t="s">
        <v>355</v>
      </c>
    </row>
    <row r="5" spans="1:10" s="43" customFormat="1" ht="50.25" thickBot="1">
      <c r="A5" s="73"/>
      <c r="B5" s="64" t="s">
        <v>353</v>
      </c>
      <c r="C5" s="64" t="s">
        <v>352</v>
      </c>
      <c r="D5" s="12" t="s">
        <v>354</v>
      </c>
      <c r="E5" s="11" t="s">
        <v>353</v>
      </c>
      <c r="F5" s="64" t="s">
        <v>352</v>
      </c>
      <c r="G5" s="12" t="s">
        <v>354</v>
      </c>
      <c r="H5" s="63" t="s">
        <v>395</v>
      </c>
      <c r="I5" s="62" t="s">
        <v>289</v>
      </c>
      <c r="J5" s="174"/>
    </row>
    <row r="6" spans="1:10" s="43" customFormat="1" ht="21.75" customHeight="1">
      <c r="A6" s="61" t="s">
        <v>394</v>
      </c>
      <c r="B6" s="46">
        <v>483317000</v>
      </c>
      <c r="C6" s="46">
        <v>0</v>
      </c>
      <c r="D6" s="46">
        <v>483317000</v>
      </c>
      <c r="E6" s="46">
        <v>530462315</v>
      </c>
      <c r="F6" s="46">
        <v>0</v>
      </c>
      <c r="G6" s="46">
        <v>530462315</v>
      </c>
      <c r="H6" s="46">
        <v>47145315</v>
      </c>
      <c r="I6" s="46">
        <v>9.75</v>
      </c>
      <c r="J6" s="47" t="s">
        <v>272</v>
      </c>
    </row>
    <row r="7" spans="1:10" s="43" customFormat="1" ht="21.75" customHeight="1">
      <c r="A7" s="48" t="s">
        <v>393</v>
      </c>
      <c r="B7" s="49">
        <v>483317000</v>
      </c>
      <c r="C7" s="49">
        <v>0</v>
      </c>
      <c r="D7" s="49">
        <v>483317000</v>
      </c>
      <c r="E7" s="49">
        <v>530462315</v>
      </c>
      <c r="F7" s="49">
        <v>0</v>
      </c>
      <c r="G7" s="49">
        <v>530462315</v>
      </c>
      <c r="H7" s="49">
        <v>47145315</v>
      </c>
      <c r="I7" s="49">
        <v>9.75</v>
      </c>
      <c r="J7" s="50" t="s">
        <v>272</v>
      </c>
    </row>
    <row r="8" spans="1:10" s="43" customFormat="1" ht="21.75" customHeight="1">
      <c r="A8" s="48" t="s">
        <v>314</v>
      </c>
      <c r="B8" s="49">
        <v>220471000</v>
      </c>
      <c r="C8" s="49">
        <v>0</v>
      </c>
      <c r="D8" s="49">
        <v>220471000</v>
      </c>
      <c r="E8" s="49">
        <v>250526682</v>
      </c>
      <c r="F8" s="49">
        <v>0</v>
      </c>
      <c r="G8" s="49">
        <v>250526682</v>
      </c>
      <c r="H8" s="49">
        <v>30055682</v>
      </c>
      <c r="I8" s="49">
        <v>13.63</v>
      </c>
      <c r="J8" s="50" t="s">
        <v>272</v>
      </c>
    </row>
    <row r="9" spans="1:10" s="43" customFormat="1" ht="21.75" customHeight="1">
      <c r="A9" s="48" t="s">
        <v>332</v>
      </c>
      <c r="B9" s="49">
        <v>141620000</v>
      </c>
      <c r="C9" s="49">
        <v>0</v>
      </c>
      <c r="D9" s="49">
        <v>141620000</v>
      </c>
      <c r="E9" s="49">
        <v>130923878</v>
      </c>
      <c r="F9" s="49">
        <v>0</v>
      </c>
      <c r="G9" s="49">
        <v>130923878</v>
      </c>
      <c r="H9" s="49">
        <v>-10696122</v>
      </c>
      <c r="I9" s="49">
        <v>-7.55</v>
      </c>
      <c r="J9" s="50" t="s">
        <v>272</v>
      </c>
    </row>
    <row r="10" spans="1:10" s="43" customFormat="1" ht="21.75" customHeight="1">
      <c r="A10" s="48" t="s">
        <v>346</v>
      </c>
      <c r="B10" s="49">
        <v>7705000</v>
      </c>
      <c r="C10" s="49">
        <v>0</v>
      </c>
      <c r="D10" s="49">
        <v>7705000</v>
      </c>
      <c r="E10" s="49">
        <v>6206015</v>
      </c>
      <c r="F10" s="49">
        <v>0</v>
      </c>
      <c r="G10" s="49">
        <v>6206015</v>
      </c>
      <c r="H10" s="49">
        <v>-1498985</v>
      </c>
      <c r="I10" s="49">
        <v>-19.45</v>
      </c>
      <c r="J10" s="50" t="s">
        <v>272</v>
      </c>
    </row>
    <row r="11" spans="1:10" s="43" customFormat="1" ht="21.75" customHeight="1">
      <c r="A11" s="48" t="s">
        <v>345</v>
      </c>
      <c r="B11" s="49">
        <v>34244000</v>
      </c>
      <c r="C11" s="49">
        <v>0</v>
      </c>
      <c r="D11" s="49">
        <v>34244000</v>
      </c>
      <c r="E11" s="49">
        <v>33912378</v>
      </c>
      <c r="F11" s="49">
        <v>0</v>
      </c>
      <c r="G11" s="49">
        <v>33912378</v>
      </c>
      <c r="H11" s="49">
        <v>-331622</v>
      </c>
      <c r="I11" s="49">
        <v>-0.97</v>
      </c>
      <c r="J11" s="50" t="s">
        <v>272</v>
      </c>
    </row>
    <row r="12" spans="1:10" s="43" customFormat="1" ht="99">
      <c r="A12" s="48" t="s">
        <v>344</v>
      </c>
      <c r="B12" s="49">
        <v>11219000</v>
      </c>
      <c r="C12" s="49">
        <v>0</v>
      </c>
      <c r="D12" s="49">
        <v>11219000</v>
      </c>
      <c r="E12" s="49">
        <v>59241060</v>
      </c>
      <c r="F12" s="49">
        <v>0</v>
      </c>
      <c r="G12" s="49">
        <v>59241060</v>
      </c>
      <c r="H12" s="49">
        <v>48022060</v>
      </c>
      <c r="I12" s="49">
        <v>428.04</v>
      </c>
      <c r="J12" s="50" t="s">
        <v>392</v>
      </c>
    </row>
    <row r="13" spans="1:10" s="43" customFormat="1" ht="21.75" customHeight="1">
      <c r="A13" s="48" t="s">
        <v>312</v>
      </c>
      <c r="B13" s="49">
        <v>25683000</v>
      </c>
      <c r="C13" s="49">
        <v>0</v>
      </c>
      <c r="D13" s="49">
        <v>25683000</v>
      </c>
      <c r="E13" s="49">
        <v>20243351</v>
      </c>
      <c r="F13" s="49">
        <v>0</v>
      </c>
      <c r="G13" s="49">
        <v>20243351</v>
      </c>
      <c r="H13" s="49">
        <v>-5439649</v>
      </c>
      <c r="I13" s="49">
        <v>-21.18</v>
      </c>
      <c r="J13" s="50" t="s">
        <v>272</v>
      </c>
    </row>
    <row r="14" spans="1:10" s="43" customFormat="1" ht="21.75" customHeight="1">
      <c r="A14" s="48" t="s">
        <v>311</v>
      </c>
      <c r="B14" s="49">
        <v>79087000</v>
      </c>
      <c r="C14" s="49">
        <v>0</v>
      </c>
      <c r="D14" s="49">
        <v>79087000</v>
      </c>
      <c r="E14" s="49">
        <v>89324831</v>
      </c>
      <c r="F14" s="49">
        <v>0</v>
      </c>
      <c r="G14" s="49">
        <v>89324831</v>
      </c>
      <c r="H14" s="49">
        <v>10237831</v>
      </c>
      <c r="I14" s="49">
        <v>12.95</v>
      </c>
      <c r="J14" s="50" t="s">
        <v>272</v>
      </c>
    </row>
    <row r="15" spans="1:10" s="43" customFormat="1" ht="21.75" customHeight="1">
      <c r="A15" s="48" t="s">
        <v>331</v>
      </c>
      <c r="B15" s="49">
        <v>57673000</v>
      </c>
      <c r="C15" s="49">
        <v>0</v>
      </c>
      <c r="D15" s="49">
        <v>57673000</v>
      </c>
      <c r="E15" s="49">
        <v>54264668</v>
      </c>
      <c r="F15" s="49">
        <v>0</v>
      </c>
      <c r="G15" s="49">
        <v>54264668</v>
      </c>
      <c r="H15" s="49">
        <v>-3408332</v>
      </c>
      <c r="I15" s="49">
        <v>-5.91</v>
      </c>
      <c r="J15" s="50" t="s">
        <v>272</v>
      </c>
    </row>
    <row r="16" spans="1:10" s="43" customFormat="1" ht="21.75" customHeight="1">
      <c r="A16" s="48" t="s">
        <v>310</v>
      </c>
      <c r="B16" s="49">
        <v>2150000</v>
      </c>
      <c r="C16" s="49">
        <v>0</v>
      </c>
      <c r="D16" s="49">
        <v>2150000</v>
      </c>
      <c r="E16" s="49">
        <v>1146694</v>
      </c>
      <c r="F16" s="49">
        <v>0</v>
      </c>
      <c r="G16" s="49">
        <v>1146694</v>
      </c>
      <c r="H16" s="49">
        <v>-1003306</v>
      </c>
      <c r="I16" s="49">
        <v>-46.67</v>
      </c>
      <c r="J16" s="50" t="s">
        <v>272</v>
      </c>
    </row>
    <row r="17" spans="1:10" s="43" customFormat="1" ht="21.75" customHeight="1">
      <c r="A17" s="48" t="s">
        <v>309</v>
      </c>
      <c r="B17" s="49">
        <v>780000</v>
      </c>
      <c r="C17" s="49">
        <v>0</v>
      </c>
      <c r="D17" s="49">
        <v>780000</v>
      </c>
      <c r="E17" s="49">
        <v>591116</v>
      </c>
      <c r="F17" s="49">
        <v>0</v>
      </c>
      <c r="G17" s="49">
        <v>591116</v>
      </c>
      <c r="H17" s="49">
        <v>-188884</v>
      </c>
      <c r="I17" s="49">
        <v>-24.22</v>
      </c>
      <c r="J17" s="50" t="s">
        <v>272</v>
      </c>
    </row>
    <row r="18" spans="1:10" s="43" customFormat="1" ht="21.75" customHeight="1">
      <c r="A18" s="48" t="s">
        <v>308</v>
      </c>
      <c r="B18" s="49">
        <v>200000</v>
      </c>
      <c r="C18" s="49">
        <v>0</v>
      </c>
      <c r="D18" s="49">
        <v>200000</v>
      </c>
      <c r="E18" s="49">
        <v>144721</v>
      </c>
      <c r="F18" s="49">
        <v>0</v>
      </c>
      <c r="G18" s="49">
        <v>144721</v>
      </c>
      <c r="H18" s="49">
        <v>-55279</v>
      </c>
      <c r="I18" s="49">
        <v>-27.64</v>
      </c>
      <c r="J18" s="50" t="s">
        <v>272</v>
      </c>
    </row>
    <row r="19" spans="1:10" s="43" customFormat="1" ht="66">
      <c r="A19" s="48" t="s">
        <v>328</v>
      </c>
      <c r="B19" s="49">
        <v>2800000</v>
      </c>
      <c r="C19" s="49">
        <v>0</v>
      </c>
      <c r="D19" s="49">
        <v>2800000</v>
      </c>
      <c r="E19" s="49">
        <v>14365713</v>
      </c>
      <c r="F19" s="49">
        <v>0</v>
      </c>
      <c r="G19" s="49">
        <v>14365713</v>
      </c>
      <c r="H19" s="49">
        <v>11565713</v>
      </c>
      <c r="I19" s="49">
        <v>413.06</v>
      </c>
      <c r="J19" s="50" t="s">
        <v>391</v>
      </c>
    </row>
    <row r="20" spans="1:10" s="43" customFormat="1" ht="21.75" customHeight="1">
      <c r="A20" s="48" t="s">
        <v>306</v>
      </c>
      <c r="B20" s="49">
        <v>400000</v>
      </c>
      <c r="C20" s="49">
        <v>0</v>
      </c>
      <c r="D20" s="49">
        <v>400000</v>
      </c>
      <c r="E20" s="49">
        <v>520975</v>
      </c>
      <c r="F20" s="49">
        <v>0</v>
      </c>
      <c r="G20" s="49">
        <v>520975</v>
      </c>
      <c r="H20" s="49">
        <v>120975</v>
      </c>
      <c r="I20" s="49">
        <v>30.24</v>
      </c>
      <c r="J20" s="50" t="s">
        <v>272</v>
      </c>
    </row>
    <row r="21" spans="1:10" s="43" customFormat="1" ht="21.75" customHeight="1">
      <c r="A21" s="48" t="s">
        <v>305</v>
      </c>
      <c r="B21" s="49">
        <v>13300000</v>
      </c>
      <c r="C21" s="49">
        <v>0</v>
      </c>
      <c r="D21" s="49">
        <v>13300000</v>
      </c>
      <c r="E21" s="49">
        <v>16772566</v>
      </c>
      <c r="F21" s="49">
        <v>0</v>
      </c>
      <c r="G21" s="49">
        <v>16772566</v>
      </c>
      <c r="H21" s="49">
        <v>3472566</v>
      </c>
      <c r="I21" s="49">
        <v>26.11</v>
      </c>
      <c r="J21" s="50" t="s">
        <v>272</v>
      </c>
    </row>
    <row r="22" spans="1:10" s="43" customFormat="1" ht="21.75" customHeight="1">
      <c r="A22" s="48" t="s">
        <v>304</v>
      </c>
      <c r="B22" s="49">
        <v>1051000</v>
      </c>
      <c r="C22" s="49">
        <v>0</v>
      </c>
      <c r="D22" s="49">
        <v>1051000</v>
      </c>
      <c r="E22" s="49">
        <v>785378</v>
      </c>
      <c r="F22" s="49">
        <v>0</v>
      </c>
      <c r="G22" s="49">
        <v>785378</v>
      </c>
      <c r="H22" s="49">
        <v>-265622</v>
      </c>
      <c r="I22" s="49">
        <v>-25.27</v>
      </c>
      <c r="J22" s="50" t="s">
        <v>272</v>
      </c>
    </row>
    <row r="23" spans="1:10" s="43" customFormat="1" ht="66">
      <c r="A23" s="48" t="s">
        <v>341</v>
      </c>
      <c r="B23" s="49">
        <v>733000</v>
      </c>
      <c r="C23" s="49">
        <v>0</v>
      </c>
      <c r="D23" s="49">
        <v>733000</v>
      </c>
      <c r="E23" s="49">
        <v>733000</v>
      </c>
      <c r="F23" s="49">
        <v>0</v>
      </c>
      <c r="G23" s="49">
        <v>733000</v>
      </c>
      <c r="H23" s="49">
        <v>0</v>
      </c>
      <c r="I23" s="49">
        <v>0</v>
      </c>
      <c r="J23" s="50" t="s">
        <v>390</v>
      </c>
    </row>
    <row r="24" spans="1:10" s="43" customFormat="1" ht="21.75" customHeight="1">
      <c r="A24" s="48" t="s">
        <v>303</v>
      </c>
      <c r="B24" s="49">
        <v>2775000</v>
      </c>
      <c r="C24" s="49">
        <v>0</v>
      </c>
      <c r="D24" s="49">
        <v>2775000</v>
      </c>
      <c r="E24" s="49">
        <v>4924639</v>
      </c>
      <c r="F24" s="49">
        <v>0</v>
      </c>
      <c r="G24" s="49">
        <v>4924639</v>
      </c>
      <c r="H24" s="49">
        <v>2149639</v>
      </c>
      <c r="I24" s="49">
        <v>77.46</v>
      </c>
      <c r="J24" s="50" t="s">
        <v>272</v>
      </c>
    </row>
    <row r="25" spans="1:10" s="43" customFormat="1" ht="21.75" customHeight="1">
      <c r="A25" s="48" t="s">
        <v>327</v>
      </c>
      <c r="B25" s="49">
        <v>500000</v>
      </c>
      <c r="C25" s="49">
        <v>0</v>
      </c>
      <c r="D25" s="49">
        <v>500000</v>
      </c>
      <c r="E25" s="49">
        <v>1425624</v>
      </c>
      <c r="F25" s="49">
        <v>0</v>
      </c>
      <c r="G25" s="49">
        <v>1425624</v>
      </c>
      <c r="H25" s="49">
        <v>925624</v>
      </c>
      <c r="I25" s="49">
        <v>185.12</v>
      </c>
      <c r="J25" s="50" t="s">
        <v>272</v>
      </c>
    </row>
    <row r="26" spans="1:10" s="43" customFormat="1" ht="21.75" customHeight="1">
      <c r="A26" s="48" t="s">
        <v>302</v>
      </c>
      <c r="B26" s="49">
        <v>2275000</v>
      </c>
      <c r="C26" s="49">
        <v>0</v>
      </c>
      <c r="D26" s="49">
        <v>2275000</v>
      </c>
      <c r="E26" s="49">
        <v>3499015</v>
      </c>
      <c r="F26" s="49">
        <v>0</v>
      </c>
      <c r="G26" s="49">
        <v>3499015</v>
      </c>
      <c r="H26" s="49">
        <v>1224015</v>
      </c>
      <c r="I26" s="49">
        <v>53.8</v>
      </c>
      <c r="J26" s="50" t="s">
        <v>272</v>
      </c>
    </row>
    <row r="27" spans="1:10" s="43" customFormat="1" ht="21.75" customHeight="1">
      <c r="A27" s="48" t="s">
        <v>301</v>
      </c>
      <c r="B27" s="49">
        <v>50000</v>
      </c>
      <c r="C27" s="49">
        <v>0</v>
      </c>
      <c r="D27" s="49">
        <v>50000</v>
      </c>
      <c r="E27" s="49">
        <v>140104</v>
      </c>
      <c r="F27" s="49">
        <v>0</v>
      </c>
      <c r="G27" s="49">
        <v>140104</v>
      </c>
      <c r="H27" s="49">
        <v>90104</v>
      </c>
      <c r="I27" s="49">
        <v>180.21</v>
      </c>
      <c r="J27" s="50" t="s">
        <v>272</v>
      </c>
    </row>
    <row r="28" spans="1:10" s="43" customFormat="1" ht="21.75" customHeight="1">
      <c r="A28" s="48" t="s">
        <v>326</v>
      </c>
      <c r="B28" s="49">
        <v>50000</v>
      </c>
      <c r="C28" s="49">
        <v>0</v>
      </c>
      <c r="D28" s="49">
        <v>50000</v>
      </c>
      <c r="E28" s="49">
        <v>64886</v>
      </c>
      <c r="F28" s="49">
        <v>0</v>
      </c>
      <c r="G28" s="49">
        <v>64886</v>
      </c>
      <c r="H28" s="49">
        <v>14886</v>
      </c>
      <c r="I28" s="49">
        <v>29.77</v>
      </c>
      <c r="J28" s="50" t="s">
        <v>272</v>
      </c>
    </row>
    <row r="29" spans="1:10" s="43" customFormat="1" ht="21.75" customHeight="1">
      <c r="A29" s="48" t="s">
        <v>298</v>
      </c>
      <c r="B29" s="49">
        <v>0</v>
      </c>
      <c r="C29" s="49">
        <v>0</v>
      </c>
      <c r="D29" s="49">
        <v>0</v>
      </c>
      <c r="E29" s="49">
        <v>75218</v>
      </c>
      <c r="F29" s="49">
        <v>0</v>
      </c>
      <c r="G29" s="49">
        <v>75218</v>
      </c>
      <c r="H29" s="49">
        <v>75218</v>
      </c>
      <c r="I29" s="49"/>
      <c r="J29" s="50" t="s">
        <v>272</v>
      </c>
    </row>
    <row r="30" spans="1:10" s="43" customFormat="1" ht="21.75" customHeight="1">
      <c r="A30" s="48" t="s">
        <v>297</v>
      </c>
      <c r="B30" s="49">
        <v>180494000</v>
      </c>
      <c r="C30" s="49">
        <v>0</v>
      </c>
      <c r="D30" s="49">
        <v>180494000</v>
      </c>
      <c r="E30" s="49">
        <v>184694596</v>
      </c>
      <c r="F30" s="49">
        <v>0</v>
      </c>
      <c r="G30" s="49">
        <v>184694596</v>
      </c>
      <c r="H30" s="49">
        <v>4200596</v>
      </c>
      <c r="I30" s="49">
        <v>2.33</v>
      </c>
      <c r="J30" s="50" t="s">
        <v>272</v>
      </c>
    </row>
    <row r="31" spans="1:10" s="43" customFormat="1" ht="21.75" customHeight="1">
      <c r="A31" s="48" t="s">
        <v>324</v>
      </c>
      <c r="B31" s="49">
        <v>3994000</v>
      </c>
      <c r="C31" s="49">
        <v>0</v>
      </c>
      <c r="D31" s="49">
        <v>3994000</v>
      </c>
      <c r="E31" s="49">
        <v>6520830</v>
      </c>
      <c r="F31" s="49">
        <v>0</v>
      </c>
      <c r="G31" s="49">
        <v>6520830</v>
      </c>
      <c r="H31" s="49">
        <v>2526830</v>
      </c>
      <c r="I31" s="49">
        <v>63.27</v>
      </c>
      <c r="J31" s="50" t="s">
        <v>272</v>
      </c>
    </row>
    <row r="32" spans="1:10" s="43" customFormat="1" ht="21.75" customHeight="1">
      <c r="A32" s="48" t="s">
        <v>296</v>
      </c>
      <c r="B32" s="49">
        <v>21674000</v>
      </c>
      <c r="C32" s="49">
        <v>0</v>
      </c>
      <c r="D32" s="49">
        <v>21674000</v>
      </c>
      <c r="E32" s="49">
        <v>22009343</v>
      </c>
      <c r="F32" s="49">
        <v>0</v>
      </c>
      <c r="G32" s="49">
        <v>22009343</v>
      </c>
      <c r="H32" s="49">
        <v>335343</v>
      </c>
      <c r="I32" s="49">
        <v>1.55</v>
      </c>
      <c r="J32" s="50" t="s">
        <v>272</v>
      </c>
    </row>
    <row r="33" spans="1:10" s="43" customFormat="1" ht="21.75" customHeight="1">
      <c r="A33" s="48" t="s">
        <v>295</v>
      </c>
      <c r="B33" s="49">
        <v>30075000</v>
      </c>
      <c r="C33" s="49">
        <v>0</v>
      </c>
      <c r="D33" s="49">
        <v>30075000</v>
      </c>
      <c r="E33" s="49">
        <v>27465026</v>
      </c>
      <c r="F33" s="49">
        <v>0</v>
      </c>
      <c r="G33" s="49">
        <v>27465026</v>
      </c>
      <c r="H33" s="49">
        <v>-2609974</v>
      </c>
      <c r="I33" s="49">
        <v>-8.68</v>
      </c>
      <c r="J33" s="50" t="s">
        <v>272</v>
      </c>
    </row>
    <row r="34" spans="1:10" s="43" customFormat="1" ht="21.75" customHeight="1">
      <c r="A34" s="48" t="s">
        <v>294</v>
      </c>
      <c r="B34" s="49">
        <v>3143000</v>
      </c>
      <c r="C34" s="49">
        <v>0</v>
      </c>
      <c r="D34" s="49">
        <v>3143000</v>
      </c>
      <c r="E34" s="49">
        <v>2480496</v>
      </c>
      <c r="F34" s="49">
        <v>0</v>
      </c>
      <c r="G34" s="49">
        <v>2480496</v>
      </c>
      <c r="H34" s="49">
        <v>-662504</v>
      </c>
      <c r="I34" s="49">
        <v>-21.08</v>
      </c>
      <c r="J34" s="50" t="s">
        <v>272</v>
      </c>
    </row>
    <row r="35" spans="1:10" s="43" customFormat="1" ht="21.75" customHeight="1">
      <c r="A35" s="48" t="s">
        <v>293</v>
      </c>
      <c r="B35" s="49">
        <v>15955000</v>
      </c>
      <c r="C35" s="49">
        <v>0</v>
      </c>
      <c r="D35" s="49">
        <v>15955000</v>
      </c>
      <c r="E35" s="49">
        <v>18588923</v>
      </c>
      <c r="F35" s="49">
        <v>0</v>
      </c>
      <c r="G35" s="49">
        <v>18588923</v>
      </c>
      <c r="H35" s="49">
        <v>2633923</v>
      </c>
      <c r="I35" s="49">
        <v>16.51</v>
      </c>
      <c r="J35" s="50" t="s">
        <v>272</v>
      </c>
    </row>
    <row r="36" spans="1:10" s="43" customFormat="1" ht="21.75" customHeight="1">
      <c r="A36" s="48" t="s">
        <v>338</v>
      </c>
      <c r="B36" s="49">
        <v>98999000</v>
      </c>
      <c r="C36" s="49">
        <v>0</v>
      </c>
      <c r="D36" s="49">
        <v>98999000</v>
      </c>
      <c r="E36" s="49">
        <v>98976045</v>
      </c>
      <c r="F36" s="49">
        <v>0</v>
      </c>
      <c r="G36" s="49">
        <v>98976045</v>
      </c>
      <c r="H36" s="49">
        <v>-22955</v>
      </c>
      <c r="I36" s="49">
        <v>-0.02</v>
      </c>
      <c r="J36" s="50" t="s">
        <v>272</v>
      </c>
    </row>
    <row r="37" spans="1:10" s="43" customFormat="1" ht="21.75" customHeight="1">
      <c r="A37" s="48" t="s">
        <v>292</v>
      </c>
      <c r="B37" s="49">
        <v>6654000</v>
      </c>
      <c r="C37" s="49">
        <v>0</v>
      </c>
      <c r="D37" s="49">
        <v>6654000</v>
      </c>
      <c r="E37" s="49">
        <v>8653933</v>
      </c>
      <c r="F37" s="49">
        <v>0</v>
      </c>
      <c r="G37" s="49">
        <v>8653933</v>
      </c>
      <c r="H37" s="49">
        <v>1999933</v>
      </c>
      <c r="I37" s="49">
        <v>30.06</v>
      </c>
      <c r="J37" s="50" t="s">
        <v>272</v>
      </c>
    </row>
    <row r="38" spans="1:10" s="43" customFormat="1" ht="21.75" customHeight="1">
      <c r="A38" s="48" t="s">
        <v>323</v>
      </c>
      <c r="B38" s="49">
        <v>290000</v>
      </c>
      <c r="C38" s="49">
        <v>0</v>
      </c>
      <c r="D38" s="49">
        <v>290000</v>
      </c>
      <c r="E38" s="49">
        <v>672538</v>
      </c>
      <c r="F38" s="49">
        <v>0</v>
      </c>
      <c r="G38" s="49">
        <v>672538</v>
      </c>
      <c r="H38" s="49">
        <v>382538</v>
      </c>
      <c r="I38" s="49">
        <v>131.91</v>
      </c>
      <c r="J38" s="50" t="s">
        <v>272</v>
      </c>
    </row>
    <row r="39" spans="1:10" s="43" customFormat="1" ht="21.75" customHeight="1">
      <c r="A39" s="48" t="s">
        <v>389</v>
      </c>
      <c r="B39" s="49">
        <v>130000</v>
      </c>
      <c r="C39" s="49">
        <v>0</v>
      </c>
      <c r="D39" s="49">
        <v>130000</v>
      </c>
      <c r="E39" s="49">
        <v>135140</v>
      </c>
      <c r="F39" s="49">
        <v>0</v>
      </c>
      <c r="G39" s="49">
        <v>135140</v>
      </c>
      <c r="H39" s="49">
        <v>5140</v>
      </c>
      <c r="I39" s="49">
        <v>3.95</v>
      </c>
      <c r="J39" s="50" t="s">
        <v>272</v>
      </c>
    </row>
    <row r="40" spans="1:10" s="43" customFormat="1" ht="21.75" customHeight="1">
      <c r="A40" s="48" t="s">
        <v>320</v>
      </c>
      <c r="B40" s="49">
        <v>160000</v>
      </c>
      <c r="C40" s="49">
        <v>0</v>
      </c>
      <c r="D40" s="49">
        <v>160000</v>
      </c>
      <c r="E40" s="49">
        <v>537398</v>
      </c>
      <c r="F40" s="49">
        <v>0</v>
      </c>
      <c r="G40" s="49">
        <v>537398</v>
      </c>
      <c r="H40" s="49">
        <v>377398</v>
      </c>
      <c r="I40" s="49">
        <v>235.87</v>
      </c>
      <c r="J40" s="50" t="s">
        <v>272</v>
      </c>
    </row>
    <row r="41" spans="1:10" s="43" customFormat="1" ht="49.5">
      <c r="A41" s="48" t="s">
        <v>291</v>
      </c>
      <c r="B41" s="49">
        <v>150000</v>
      </c>
      <c r="C41" s="49">
        <v>0</v>
      </c>
      <c r="D41" s="49">
        <v>150000</v>
      </c>
      <c r="E41" s="49">
        <v>178925</v>
      </c>
      <c r="F41" s="49">
        <v>0</v>
      </c>
      <c r="G41" s="49">
        <v>178925</v>
      </c>
      <c r="H41" s="49">
        <v>28925</v>
      </c>
      <c r="I41" s="49">
        <v>19.28</v>
      </c>
      <c r="J41" s="50" t="s">
        <v>272</v>
      </c>
    </row>
    <row r="42" spans="1:10" s="43" customFormat="1" ht="21.75" customHeight="1">
      <c r="A42" s="48" t="s">
        <v>319</v>
      </c>
      <c r="B42" s="49">
        <v>0</v>
      </c>
      <c r="C42" s="49">
        <v>0</v>
      </c>
      <c r="D42" s="49">
        <v>0</v>
      </c>
      <c r="E42" s="49">
        <v>11015</v>
      </c>
      <c r="F42" s="49">
        <v>0</v>
      </c>
      <c r="G42" s="49">
        <v>11015</v>
      </c>
      <c r="H42" s="49">
        <v>11015</v>
      </c>
      <c r="I42" s="49"/>
      <c r="J42" s="50" t="s">
        <v>272</v>
      </c>
    </row>
    <row r="43" spans="1:10" s="43" customFormat="1" ht="21.75" customHeight="1" thickBot="1">
      <c r="A43" s="60" t="s">
        <v>337</v>
      </c>
      <c r="B43" s="59">
        <v>150000</v>
      </c>
      <c r="C43" s="59">
        <v>0</v>
      </c>
      <c r="D43" s="59">
        <v>150000</v>
      </c>
      <c r="E43" s="59">
        <v>167910</v>
      </c>
      <c r="F43" s="59">
        <v>0</v>
      </c>
      <c r="G43" s="59">
        <v>167910</v>
      </c>
      <c r="H43" s="59">
        <v>17910</v>
      </c>
      <c r="I43" s="59">
        <v>11.94</v>
      </c>
      <c r="J43" s="58" t="s">
        <v>272</v>
      </c>
    </row>
  </sheetData>
  <sheetProtection/>
  <mergeCells count="4">
    <mergeCell ref="B4:D4"/>
    <mergeCell ref="E4:G4"/>
    <mergeCell ref="H4:I4"/>
    <mergeCell ref="J4:J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3">
      <selection activeCell="G9" sqref="G9"/>
    </sheetView>
  </sheetViews>
  <sheetFormatPr defaultColWidth="9.00390625" defaultRowHeight="15.75"/>
  <cols>
    <col min="1" max="1" width="22.75390625" style="0" customWidth="1"/>
    <col min="2" max="2" width="15.00390625" style="0" bestFit="1" customWidth="1"/>
    <col min="4" max="4" width="15.00390625" style="0" bestFit="1" customWidth="1"/>
    <col min="5" max="5" width="15.625" style="0" customWidth="1"/>
    <col min="7" max="7" width="13.875" style="0" bestFit="1" customWidth="1"/>
    <col min="8" max="8" width="15.00390625" style="0" bestFit="1" customWidth="1"/>
    <col min="10" max="10" width="24.125" style="69" customWidth="1"/>
  </cols>
  <sheetData>
    <row r="1" spans="1:10" s="43" customFormat="1" ht="21">
      <c r="A1" s="3"/>
      <c r="B1" s="3"/>
      <c r="C1" s="42"/>
      <c r="D1" s="3"/>
      <c r="E1" s="3" t="s">
        <v>261</v>
      </c>
      <c r="F1" s="3"/>
      <c r="G1" s="42"/>
      <c r="H1" s="42"/>
      <c r="I1" s="42"/>
      <c r="J1" s="67"/>
    </row>
    <row r="2" spans="1:10" s="43" customFormat="1" ht="21">
      <c r="A2" s="3"/>
      <c r="B2" s="3"/>
      <c r="C2" s="42"/>
      <c r="D2" s="3"/>
      <c r="E2" s="3" t="s">
        <v>400</v>
      </c>
      <c r="F2" s="66"/>
      <c r="G2" s="42"/>
      <c r="H2" s="42"/>
      <c r="I2" s="42"/>
      <c r="J2" s="67"/>
    </row>
    <row r="3" spans="1:10" s="43" customFormat="1" ht="17.25" thickBot="1">
      <c r="A3" s="7"/>
      <c r="B3" s="9"/>
      <c r="D3" s="9"/>
      <c r="E3" s="9" t="s">
        <v>281</v>
      </c>
      <c r="F3" s="65"/>
      <c r="J3" s="68" t="s">
        <v>282</v>
      </c>
    </row>
    <row r="4" spans="1:10" s="43" customFormat="1" ht="16.5">
      <c r="A4" s="142" t="s">
        <v>283</v>
      </c>
      <c r="B4" s="175" t="s">
        <v>284</v>
      </c>
      <c r="C4" s="176"/>
      <c r="D4" s="177"/>
      <c r="E4" s="175" t="s">
        <v>357</v>
      </c>
      <c r="F4" s="176"/>
      <c r="G4" s="177"/>
      <c r="H4" s="178" t="s">
        <v>356</v>
      </c>
      <c r="I4" s="178"/>
      <c r="J4" s="173" t="s">
        <v>355</v>
      </c>
    </row>
    <row r="5" spans="1:10" s="43" customFormat="1" ht="50.25" thickBot="1">
      <c r="A5" s="144"/>
      <c r="B5" s="64" t="s">
        <v>353</v>
      </c>
      <c r="C5" s="64" t="s">
        <v>352</v>
      </c>
      <c r="D5" s="12" t="s">
        <v>354</v>
      </c>
      <c r="E5" s="11" t="s">
        <v>353</v>
      </c>
      <c r="F5" s="64" t="s">
        <v>352</v>
      </c>
      <c r="G5" s="12" t="s">
        <v>354</v>
      </c>
      <c r="H5" s="63" t="s">
        <v>395</v>
      </c>
      <c r="I5" s="62" t="s">
        <v>289</v>
      </c>
      <c r="J5" s="174"/>
    </row>
    <row r="6" spans="1:10" s="43" customFormat="1" ht="24.75" customHeight="1">
      <c r="A6" s="61" t="s">
        <v>399</v>
      </c>
      <c r="B6" s="46">
        <v>11220000</v>
      </c>
      <c r="C6" s="46">
        <v>0</v>
      </c>
      <c r="D6" s="46">
        <v>11220000</v>
      </c>
      <c r="E6" s="46">
        <v>9233428</v>
      </c>
      <c r="F6" s="46">
        <v>0</v>
      </c>
      <c r="G6" s="46">
        <v>9233428</v>
      </c>
      <c r="H6" s="46">
        <v>-1986572</v>
      </c>
      <c r="I6" s="46">
        <v>-17.71</v>
      </c>
      <c r="J6" s="47" t="s">
        <v>272</v>
      </c>
    </row>
    <row r="7" spans="1:10" s="43" customFormat="1" ht="49.5">
      <c r="A7" s="48" t="s">
        <v>398</v>
      </c>
      <c r="B7" s="49">
        <v>11220000</v>
      </c>
      <c r="C7" s="49">
        <v>0</v>
      </c>
      <c r="D7" s="49">
        <v>11220000</v>
      </c>
      <c r="E7" s="49">
        <v>9233428</v>
      </c>
      <c r="F7" s="49">
        <v>0</v>
      </c>
      <c r="G7" s="49">
        <v>9233428</v>
      </c>
      <c r="H7" s="49">
        <v>-1986572</v>
      </c>
      <c r="I7" s="49">
        <v>-17.71</v>
      </c>
      <c r="J7" s="50" t="s">
        <v>397</v>
      </c>
    </row>
    <row r="8" spans="1:10" s="43" customFormat="1" ht="24.75" customHeight="1">
      <c r="A8" s="48" t="s">
        <v>314</v>
      </c>
      <c r="B8" s="49">
        <v>60000</v>
      </c>
      <c r="C8" s="49">
        <v>0</v>
      </c>
      <c r="D8" s="49">
        <v>60000</v>
      </c>
      <c r="E8" s="49">
        <v>6597</v>
      </c>
      <c r="F8" s="49">
        <v>0</v>
      </c>
      <c r="G8" s="49">
        <v>6597</v>
      </c>
      <c r="H8" s="49">
        <v>-53403</v>
      </c>
      <c r="I8" s="49">
        <v>-89.01</v>
      </c>
      <c r="J8" s="50" t="s">
        <v>272</v>
      </c>
    </row>
    <row r="9" spans="1:10" s="43" customFormat="1" ht="24.75" customHeight="1">
      <c r="A9" s="48" t="s">
        <v>346</v>
      </c>
      <c r="B9" s="49">
        <v>60000</v>
      </c>
      <c r="C9" s="49">
        <v>0</v>
      </c>
      <c r="D9" s="49">
        <v>60000</v>
      </c>
      <c r="E9" s="49">
        <v>6597</v>
      </c>
      <c r="F9" s="49">
        <v>0</v>
      </c>
      <c r="G9" s="49">
        <v>6597</v>
      </c>
      <c r="H9" s="49">
        <v>-53403</v>
      </c>
      <c r="I9" s="49">
        <v>-89.01</v>
      </c>
      <c r="J9" s="50" t="s">
        <v>272</v>
      </c>
    </row>
    <row r="10" spans="1:10" s="43" customFormat="1" ht="24.75" customHeight="1">
      <c r="A10" s="48" t="s">
        <v>311</v>
      </c>
      <c r="B10" s="49">
        <v>9400000</v>
      </c>
      <c r="C10" s="49">
        <v>0</v>
      </c>
      <c r="D10" s="49">
        <v>9400000</v>
      </c>
      <c r="E10" s="49">
        <v>7319775</v>
      </c>
      <c r="F10" s="49">
        <v>0</v>
      </c>
      <c r="G10" s="49">
        <v>7319775</v>
      </c>
      <c r="H10" s="49">
        <v>-2080225</v>
      </c>
      <c r="I10" s="49">
        <v>-22.13</v>
      </c>
      <c r="J10" s="50" t="s">
        <v>272</v>
      </c>
    </row>
    <row r="11" spans="1:10" s="43" customFormat="1" ht="24.75" customHeight="1">
      <c r="A11" s="48" t="s">
        <v>310</v>
      </c>
      <c r="B11" s="49">
        <v>330000</v>
      </c>
      <c r="C11" s="49">
        <v>0</v>
      </c>
      <c r="D11" s="49">
        <v>330000</v>
      </c>
      <c r="E11" s="49">
        <v>268072</v>
      </c>
      <c r="F11" s="49">
        <v>0</v>
      </c>
      <c r="G11" s="49">
        <v>268072</v>
      </c>
      <c r="H11" s="49">
        <v>-61928</v>
      </c>
      <c r="I11" s="49">
        <v>-18.77</v>
      </c>
      <c r="J11" s="50" t="s">
        <v>272</v>
      </c>
    </row>
    <row r="12" spans="1:10" s="43" customFormat="1" ht="24.75" customHeight="1">
      <c r="A12" s="48" t="s">
        <v>309</v>
      </c>
      <c r="B12" s="49">
        <v>80000</v>
      </c>
      <c r="C12" s="49">
        <v>0</v>
      </c>
      <c r="D12" s="49">
        <v>80000</v>
      </c>
      <c r="E12" s="49">
        <v>39083</v>
      </c>
      <c r="F12" s="49">
        <v>0</v>
      </c>
      <c r="G12" s="49">
        <v>39083</v>
      </c>
      <c r="H12" s="49">
        <v>-40917</v>
      </c>
      <c r="I12" s="49">
        <v>-51.15</v>
      </c>
      <c r="J12" s="50" t="s">
        <v>272</v>
      </c>
    </row>
    <row r="13" spans="1:10" s="43" customFormat="1" ht="24.75" customHeight="1">
      <c r="A13" s="48" t="s">
        <v>308</v>
      </c>
      <c r="B13" s="49">
        <v>200000</v>
      </c>
      <c r="C13" s="49">
        <v>0</v>
      </c>
      <c r="D13" s="49">
        <v>200000</v>
      </c>
      <c r="E13" s="49">
        <v>221982</v>
      </c>
      <c r="F13" s="49">
        <v>0</v>
      </c>
      <c r="G13" s="49">
        <v>221982</v>
      </c>
      <c r="H13" s="49">
        <v>21982</v>
      </c>
      <c r="I13" s="49">
        <v>10.99</v>
      </c>
      <c r="J13" s="50" t="s">
        <v>272</v>
      </c>
    </row>
    <row r="14" spans="1:10" s="43" customFormat="1" ht="24.75" customHeight="1">
      <c r="A14" s="48" t="s">
        <v>328</v>
      </c>
      <c r="B14" s="49">
        <v>100000</v>
      </c>
      <c r="C14" s="49">
        <v>0</v>
      </c>
      <c r="D14" s="49">
        <v>100000</v>
      </c>
      <c r="E14" s="49">
        <v>86150</v>
      </c>
      <c r="F14" s="49">
        <v>0</v>
      </c>
      <c r="G14" s="49">
        <v>86150</v>
      </c>
      <c r="H14" s="49">
        <v>-13850</v>
      </c>
      <c r="I14" s="49">
        <v>-13.85</v>
      </c>
      <c r="J14" s="50" t="s">
        <v>272</v>
      </c>
    </row>
    <row r="15" spans="1:10" s="43" customFormat="1" ht="24.75" customHeight="1">
      <c r="A15" s="48" t="s">
        <v>306</v>
      </c>
      <c r="B15" s="49">
        <v>0</v>
      </c>
      <c r="C15" s="49">
        <v>0</v>
      </c>
      <c r="D15" s="49">
        <v>0</v>
      </c>
      <c r="E15" s="49">
        <v>3430</v>
      </c>
      <c r="F15" s="49">
        <v>0</v>
      </c>
      <c r="G15" s="49">
        <v>3430</v>
      </c>
      <c r="H15" s="49">
        <v>3430</v>
      </c>
      <c r="I15" s="49"/>
      <c r="J15" s="50" t="s">
        <v>272</v>
      </c>
    </row>
    <row r="16" spans="1:10" s="43" customFormat="1" ht="24.75" customHeight="1">
      <c r="A16" s="48" t="s">
        <v>305</v>
      </c>
      <c r="B16" s="49">
        <v>40000</v>
      </c>
      <c r="C16" s="49">
        <v>0</v>
      </c>
      <c r="D16" s="49">
        <v>40000</v>
      </c>
      <c r="E16" s="49">
        <v>31973</v>
      </c>
      <c r="F16" s="49">
        <v>0</v>
      </c>
      <c r="G16" s="49">
        <v>31973</v>
      </c>
      <c r="H16" s="49">
        <v>-8027</v>
      </c>
      <c r="I16" s="49">
        <v>-20.07</v>
      </c>
      <c r="J16" s="50" t="s">
        <v>272</v>
      </c>
    </row>
    <row r="17" spans="1:10" s="43" customFormat="1" ht="24.75" customHeight="1">
      <c r="A17" s="48" t="s">
        <v>304</v>
      </c>
      <c r="B17" s="49">
        <v>8650000</v>
      </c>
      <c r="C17" s="49">
        <v>0</v>
      </c>
      <c r="D17" s="49">
        <v>8650000</v>
      </c>
      <c r="E17" s="49">
        <v>6669085</v>
      </c>
      <c r="F17" s="49">
        <v>0</v>
      </c>
      <c r="G17" s="49">
        <v>6669085</v>
      </c>
      <c r="H17" s="49">
        <v>-1980915</v>
      </c>
      <c r="I17" s="49">
        <v>-22.9</v>
      </c>
      <c r="J17" s="50" t="s">
        <v>272</v>
      </c>
    </row>
    <row r="18" spans="1:10" s="43" customFormat="1" ht="24.75" customHeight="1">
      <c r="A18" s="48" t="s">
        <v>303</v>
      </c>
      <c r="B18" s="49">
        <v>1060000</v>
      </c>
      <c r="C18" s="49">
        <v>0</v>
      </c>
      <c r="D18" s="49">
        <v>1060000</v>
      </c>
      <c r="E18" s="49">
        <v>1215773</v>
      </c>
      <c r="F18" s="49">
        <v>0</v>
      </c>
      <c r="G18" s="49">
        <v>1215773</v>
      </c>
      <c r="H18" s="49">
        <v>155773</v>
      </c>
      <c r="I18" s="49">
        <v>14.7</v>
      </c>
      <c r="J18" s="50" t="s">
        <v>272</v>
      </c>
    </row>
    <row r="19" spans="1:10" s="43" customFormat="1" ht="24.75" customHeight="1">
      <c r="A19" s="48" t="s">
        <v>327</v>
      </c>
      <c r="B19" s="49">
        <v>0</v>
      </c>
      <c r="C19" s="49">
        <v>0</v>
      </c>
      <c r="D19" s="49">
        <v>0</v>
      </c>
      <c r="E19" s="49">
        <v>5505</v>
      </c>
      <c r="F19" s="49">
        <v>0</v>
      </c>
      <c r="G19" s="49">
        <v>5505</v>
      </c>
      <c r="H19" s="49">
        <v>5505</v>
      </c>
      <c r="I19" s="49"/>
      <c r="J19" s="50" t="s">
        <v>272</v>
      </c>
    </row>
    <row r="20" spans="1:10" s="43" customFormat="1" ht="24.75" customHeight="1">
      <c r="A20" s="48" t="s">
        <v>302</v>
      </c>
      <c r="B20" s="49">
        <v>1060000</v>
      </c>
      <c r="C20" s="49">
        <v>0</v>
      </c>
      <c r="D20" s="49">
        <v>1060000</v>
      </c>
      <c r="E20" s="49">
        <v>1210268</v>
      </c>
      <c r="F20" s="49">
        <v>0</v>
      </c>
      <c r="G20" s="49">
        <v>1210268</v>
      </c>
      <c r="H20" s="49">
        <v>150268</v>
      </c>
      <c r="I20" s="49">
        <v>14.18</v>
      </c>
      <c r="J20" s="50" t="s">
        <v>272</v>
      </c>
    </row>
    <row r="21" spans="1:10" s="43" customFormat="1" ht="24.75" customHeight="1">
      <c r="A21" s="48" t="s">
        <v>301</v>
      </c>
      <c r="B21" s="49">
        <v>400000</v>
      </c>
      <c r="C21" s="49">
        <v>0</v>
      </c>
      <c r="D21" s="49">
        <v>400000</v>
      </c>
      <c r="E21" s="49">
        <v>310731</v>
      </c>
      <c r="F21" s="49">
        <v>0</v>
      </c>
      <c r="G21" s="49">
        <v>310731</v>
      </c>
      <c r="H21" s="49">
        <v>-89269</v>
      </c>
      <c r="I21" s="49">
        <v>-22.32</v>
      </c>
      <c r="J21" s="50" t="s">
        <v>272</v>
      </c>
    </row>
    <row r="22" spans="1:10" s="43" customFormat="1" ht="24.75" customHeight="1">
      <c r="A22" s="48" t="s">
        <v>299</v>
      </c>
      <c r="B22" s="49">
        <v>250000</v>
      </c>
      <c r="C22" s="49">
        <v>0</v>
      </c>
      <c r="D22" s="49">
        <v>250000</v>
      </c>
      <c r="E22" s="49">
        <v>189431</v>
      </c>
      <c r="F22" s="49">
        <v>0</v>
      </c>
      <c r="G22" s="49">
        <v>189431</v>
      </c>
      <c r="H22" s="49">
        <v>-60569</v>
      </c>
      <c r="I22" s="49">
        <v>-24.23</v>
      </c>
      <c r="J22" s="50" t="s">
        <v>272</v>
      </c>
    </row>
    <row r="23" spans="1:10" s="43" customFormat="1" ht="24.75" customHeight="1">
      <c r="A23" s="48" t="s">
        <v>326</v>
      </c>
      <c r="B23" s="49">
        <v>100000</v>
      </c>
      <c r="C23" s="49">
        <v>0</v>
      </c>
      <c r="D23" s="49">
        <v>100000</v>
      </c>
      <c r="E23" s="49">
        <v>99600</v>
      </c>
      <c r="F23" s="49">
        <v>0</v>
      </c>
      <c r="G23" s="49">
        <v>99600</v>
      </c>
      <c r="H23" s="49">
        <v>-400</v>
      </c>
      <c r="I23" s="49">
        <v>-0.4</v>
      </c>
      <c r="J23" s="50" t="s">
        <v>272</v>
      </c>
    </row>
    <row r="24" spans="1:10" s="43" customFormat="1" ht="24.75" customHeight="1">
      <c r="A24" s="48" t="s">
        <v>298</v>
      </c>
      <c r="B24" s="49">
        <v>50000</v>
      </c>
      <c r="C24" s="49">
        <v>0</v>
      </c>
      <c r="D24" s="49">
        <v>50000</v>
      </c>
      <c r="E24" s="49">
        <v>19500</v>
      </c>
      <c r="F24" s="49">
        <v>0</v>
      </c>
      <c r="G24" s="49">
        <v>19500</v>
      </c>
      <c r="H24" s="49">
        <v>-30500</v>
      </c>
      <c r="I24" s="49">
        <v>-61</v>
      </c>
      <c r="J24" s="50" t="s">
        <v>272</v>
      </c>
    </row>
    <row r="25" spans="1:10" s="43" customFormat="1" ht="24.75" customHeight="1">
      <c r="A25" s="48" t="s">
        <v>325</v>
      </c>
      <c r="B25" s="49">
        <v>0</v>
      </c>
      <c r="C25" s="49">
        <v>0</v>
      </c>
      <c r="D25" s="49">
        <v>0</v>
      </c>
      <c r="E25" s="49">
        <v>2200</v>
      </c>
      <c r="F25" s="49">
        <v>0</v>
      </c>
      <c r="G25" s="49">
        <v>2200</v>
      </c>
      <c r="H25" s="49">
        <v>2200</v>
      </c>
      <c r="I25" s="49"/>
      <c r="J25" s="50" t="s">
        <v>272</v>
      </c>
    </row>
    <row r="26" spans="1:10" s="43" customFormat="1" ht="24.75" customHeight="1">
      <c r="A26" s="48" t="s">
        <v>297</v>
      </c>
      <c r="B26" s="49">
        <v>0</v>
      </c>
      <c r="C26" s="49">
        <v>0</v>
      </c>
      <c r="D26" s="49">
        <v>0</v>
      </c>
      <c r="E26" s="49">
        <v>71010</v>
      </c>
      <c r="F26" s="49">
        <v>0</v>
      </c>
      <c r="G26" s="49">
        <v>71010</v>
      </c>
      <c r="H26" s="49">
        <v>71010</v>
      </c>
      <c r="I26" s="49"/>
      <c r="J26" s="50" t="s">
        <v>272</v>
      </c>
    </row>
    <row r="27" spans="1:10" s="43" customFormat="1" ht="24.75" customHeight="1">
      <c r="A27" s="48" t="s">
        <v>295</v>
      </c>
      <c r="B27" s="49">
        <v>0</v>
      </c>
      <c r="C27" s="49">
        <v>0</v>
      </c>
      <c r="D27" s="49">
        <v>0</v>
      </c>
      <c r="E27" s="49">
        <v>58183</v>
      </c>
      <c r="F27" s="49">
        <v>0</v>
      </c>
      <c r="G27" s="49">
        <v>58183</v>
      </c>
      <c r="H27" s="49">
        <v>58183</v>
      </c>
      <c r="I27" s="49"/>
      <c r="J27" s="50" t="s">
        <v>272</v>
      </c>
    </row>
    <row r="28" spans="1:10" s="43" customFormat="1" ht="24.75" customHeight="1">
      <c r="A28" s="48" t="s">
        <v>294</v>
      </c>
      <c r="B28" s="49">
        <v>0</v>
      </c>
      <c r="C28" s="49">
        <v>0</v>
      </c>
      <c r="D28" s="49">
        <v>0</v>
      </c>
      <c r="E28" s="49">
        <v>4296</v>
      </c>
      <c r="F28" s="49">
        <v>0</v>
      </c>
      <c r="G28" s="49">
        <v>4296</v>
      </c>
      <c r="H28" s="49">
        <v>4296</v>
      </c>
      <c r="I28" s="49"/>
      <c r="J28" s="50" t="s">
        <v>272</v>
      </c>
    </row>
    <row r="29" spans="1:10" s="43" customFormat="1" ht="24.75" customHeight="1">
      <c r="A29" s="48" t="s">
        <v>293</v>
      </c>
      <c r="B29" s="49">
        <v>0</v>
      </c>
      <c r="C29" s="49">
        <v>0</v>
      </c>
      <c r="D29" s="49">
        <v>0</v>
      </c>
      <c r="E29" s="49">
        <v>3035</v>
      </c>
      <c r="F29" s="49">
        <v>0</v>
      </c>
      <c r="G29" s="49">
        <v>3035</v>
      </c>
      <c r="H29" s="49">
        <v>3035</v>
      </c>
      <c r="I29" s="49"/>
      <c r="J29" s="50" t="s">
        <v>272</v>
      </c>
    </row>
    <row r="30" spans="1:10" s="43" customFormat="1" ht="24.75" customHeight="1">
      <c r="A30" s="48" t="s">
        <v>292</v>
      </c>
      <c r="B30" s="49">
        <v>0</v>
      </c>
      <c r="C30" s="49">
        <v>0</v>
      </c>
      <c r="D30" s="49">
        <v>0</v>
      </c>
      <c r="E30" s="49">
        <v>5496</v>
      </c>
      <c r="F30" s="49">
        <v>0</v>
      </c>
      <c r="G30" s="49">
        <v>5496</v>
      </c>
      <c r="H30" s="49">
        <v>5496</v>
      </c>
      <c r="I30" s="49"/>
      <c r="J30" s="50" t="s">
        <v>272</v>
      </c>
    </row>
    <row r="31" spans="1:10" s="43" customFormat="1" ht="24.75" customHeight="1">
      <c r="A31" s="48" t="s">
        <v>291</v>
      </c>
      <c r="B31" s="49">
        <v>300000</v>
      </c>
      <c r="C31" s="49">
        <v>0</v>
      </c>
      <c r="D31" s="49">
        <v>300000</v>
      </c>
      <c r="E31" s="49">
        <v>309542</v>
      </c>
      <c r="F31" s="49">
        <v>0</v>
      </c>
      <c r="G31" s="49">
        <v>309542</v>
      </c>
      <c r="H31" s="49">
        <v>9542</v>
      </c>
      <c r="I31" s="49">
        <v>3.18</v>
      </c>
      <c r="J31" s="50" t="s">
        <v>272</v>
      </c>
    </row>
    <row r="32" spans="1:10" s="43" customFormat="1" ht="24.75" customHeight="1" thickBot="1">
      <c r="A32" s="60" t="s">
        <v>290</v>
      </c>
      <c r="B32" s="59">
        <v>300000</v>
      </c>
      <c r="C32" s="59">
        <v>0</v>
      </c>
      <c r="D32" s="59">
        <v>300000</v>
      </c>
      <c r="E32" s="59">
        <v>309542</v>
      </c>
      <c r="F32" s="59">
        <v>0</v>
      </c>
      <c r="G32" s="59">
        <v>309542</v>
      </c>
      <c r="H32" s="59">
        <v>9542</v>
      </c>
      <c r="I32" s="59">
        <v>3.18</v>
      </c>
      <c r="J32" s="58" t="s">
        <v>272</v>
      </c>
    </row>
  </sheetData>
  <sheetProtection/>
  <mergeCells count="5">
    <mergeCell ref="A4:A5"/>
    <mergeCell ref="B4:D4"/>
    <mergeCell ref="E4:G4"/>
    <mergeCell ref="H4:I4"/>
    <mergeCell ref="J4:J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2016-03-08T02:43:02Z</dcterms:created>
  <dcterms:modified xsi:type="dcterms:W3CDTF">2016-03-08T05:37:59Z</dcterms:modified>
  <cp:category/>
  <cp:version/>
  <cp:contentType/>
  <cp:contentStatus/>
</cp:coreProperties>
</file>